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alkulatory\"/>
    </mc:Choice>
  </mc:AlternateContent>
  <workbookProtection workbookPassword="E8E1" lockStructure="1"/>
  <bookViews>
    <workbookView xWindow="0" yWindow="0" windowWidth="15612" windowHeight="8616" tabRatio="385" activeTab="1"/>
  </bookViews>
  <sheets>
    <sheet name="Parametry kredytu" sheetId="1" r:id="rId1"/>
    <sheet name="Raty równe" sheetId="2" r:id="rId2"/>
    <sheet name="Raty malejące" sheetId="3" r:id="rId3"/>
  </sheets>
  <definedNames>
    <definedName name="_xlnm.Print_Area" localSheetId="0">'Parametry kredytu'!$B$2:$M$22</definedName>
    <definedName name="_xlnm.Print_Area" localSheetId="2">'Raty malejące'!$B$1:$H$433</definedName>
    <definedName name="_xlnm.Print_Area" localSheetId="1">'Raty równe'!$B$1:$H$433</definedName>
    <definedName name="Z_F0CAB05A_1713_4724_A73C_B8CD88EC5046_.wvu.Cols" localSheetId="1" hidden="1">'Raty równe'!#REF!</definedName>
  </definedNames>
  <calcPr calcId="152511"/>
  <customWorkbookViews>
    <customWorkbookView name="Wojciech Kalus - Widok osobisty" guid="{F0CAB05A-1713-4724-A73C-B8CD88EC5046}" mergeInterval="0" personalView="1" maximized="1" xWindow="-8" yWindow="-8" windowWidth="1382" windowHeight="744" tabRatio="385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3" l="1"/>
  <c r="E10" i="2"/>
  <c r="E11" i="1" l="1"/>
  <c r="E8" i="2" s="1"/>
  <c r="D13" i="2" s="1"/>
  <c r="E9" i="2"/>
  <c r="C14" i="2"/>
  <c r="E9" i="3"/>
  <c r="C14" i="3"/>
  <c r="F13" i="2" l="1"/>
  <c r="G13" i="2"/>
  <c r="G9" i="1" s="1"/>
  <c r="G14" i="2"/>
  <c r="E8" i="3"/>
  <c r="D13" i="3" s="1"/>
  <c r="F13" i="3" s="1"/>
  <c r="C15" i="2"/>
  <c r="C15" i="3"/>
  <c r="E15" i="3" l="1"/>
  <c r="E13" i="3"/>
  <c r="G13" i="3" s="1"/>
  <c r="H9" i="1" s="1"/>
  <c r="E13" i="2"/>
  <c r="D14" i="2" s="1"/>
  <c r="G15" i="2"/>
  <c r="E14" i="3"/>
  <c r="C16" i="2"/>
  <c r="C16" i="3"/>
  <c r="E16" i="3" s="1"/>
  <c r="F14" i="2" l="1"/>
  <c r="E14" i="2" s="1"/>
  <c r="D15" i="2" s="1"/>
  <c r="F15" i="2" s="1"/>
  <c r="E15" i="2" s="1"/>
  <c r="D16" i="2" s="1"/>
  <c r="F16" i="2" s="1"/>
  <c r="G16" i="2"/>
  <c r="C17" i="2"/>
  <c r="C17" i="3"/>
  <c r="E17" i="3" s="1"/>
  <c r="E16" i="2" l="1"/>
  <c r="D17" i="2" s="1"/>
  <c r="F17" i="2" s="1"/>
  <c r="G17" i="2"/>
  <c r="C18" i="2"/>
  <c r="C18" i="3"/>
  <c r="E18" i="3" s="1"/>
  <c r="E17" i="2" l="1"/>
  <c r="D18" i="2" s="1"/>
  <c r="F18" i="2" s="1"/>
  <c r="G18" i="2"/>
  <c r="C19" i="2"/>
  <c r="C19" i="3"/>
  <c r="E19" i="3" s="1"/>
  <c r="E18" i="2" l="1"/>
  <c r="D19" i="2" s="1"/>
  <c r="F19" i="2" s="1"/>
  <c r="G19" i="2"/>
  <c r="C20" i="2"/>
  <c r="C20" i="3"/>
  <c r="E20" i="3" s="1"/>
  <c r="E19" i="2" l="1"/>
  <c r="D20" i="2" s="1"/>
  <c r="F20" i="2" s="1"/>
  <c r="G20" i="2"/>
  <c r="C21" i="2"/>
  <c r="C21" i="3"/>
  <c r="E21" i="3" s="1"/>
  <c r="E20" i="2" l="1"/>
  <c r="D21" i="2" s="1"/>
  <c r="F21" i="2" s="1"/>
  <c r="G21" i="2"/>
  <c r="C22" i="2"/>
  <c r="C22" i="3"/>
  <c r="E22" i="3" s="1"/>
  <c r="E21" i="2" l="1"/>
  <c r="D22" i="2" s="1"/>
  <c r="F22" i="2" s="1"/>
  <c r="G22" i="2"/>
  <c r="C23" i="2"/>
  <c r="C23" i="3"/>
  <c r="E23" i="3" s="1"/>
  <c r="E22" i="2" l="1"/>
  <c r="D23" i="2" s="1"/>
  <c r="F23" i="2" s="1"/>
  <c r="G23" i="2"/>
  <c r="C24" i="2"/>
  <c r="C24" i="3"/>
  <c r="E24" i="3" s="1"/>
  <c r="E23" i="2" l="1"/>
  <c r="D24" i="2" s="1"/>
  <c r="F24" i="2" s="1"/>
  <c r="G24" i="2"/>
  <c r="C25" i="2"/>
  <c r="C25" i="3"/>
  <c r="E25" i="3" s="1"/>
  <c r="E24" i="2" l="1"/>
  <c r="D25" i="2" s="1"/>
  <c r="F25" i="2" s="1"/>
  <c r="G25" i="2"/>
  <c r="C26" i="2"/>
  <c r="C26" i="3"/>
  <c r="E26" i="3" s="1"/>
  <c r="E25" i="2" l="1"/>
  <c r="D26" i="2" s="1"/>
  <c r="F26" i="2" s="1"/>
  <c r="G26" i="2"/>
  <c r="C27" i="2"/>
  <c r="C27" i="3"/>
  <c r="E27" i="3" s="1"/>
  <c r="E26" i="2" l="1"/>
  <c r="D27" i="2" s="1"/>
  <c r="F27" i="2" s="1"/>
  <c r="G27" i="2"/>
  <c r="C28" i="2"/>
  <c r="C28" i="3"/>
  <c r="E28" i="3" s="1"/>
  <c r="E27" i="2" l="1"/>
  <c r="D28" i="2" s="1"/>
  <c r="F28" i="2" s="1"/>
  <c r="G28" i="2"/>
  <c r="C29" i="2"/>
  <c r="C29" i="3"/>
  <c r="E29" i="3" s="1"/>
  <c r="E28" i="2" l="1"/>
  <c r="D29" i="2" s="1"/>
  <c r="F29" i="2" s="1"/>
  <c r="G29" i="2"/>
  <c r="C30" i="2"/>
  <c r="C30" i="3"/>
  <c r="E30" i="3" s="1"/>
  <c r="E29" i="2" l="1"/>
  <c r="D30" i="2" s="1"/>
  <c r="F30" i="2" s="1"/>
  <c r="G30" i="2"/>
  <c r="C31" i="2"/>
  <c r="C31" i="3"/>
  <c r="E31" i="3" s="1"/>
  <c r="E30" i="2" l="1"/>
  <c r="D31" i="2" s="1"/>
  <c r="F31" i="2" s="1"/>
  <c r="G31" i="2"/>
  <c r="C32" i="2"/>
  <c r="C32" i="3"/>
  <c r="E32" i="3" s="1"/>
  <c r="E31" i="2" l="1"/>
  <c r="D32" i="2" s="1"/>
  <c r="F32" i="2" s="1"/>
  <c r="G32" i="2"/>
  <c r="C33" i="2"/>
  <c r="C33" i="3"/>
  <c r="E33" i="3" s="1"/>
  <c r="E32" i="2" l="1"/>
  <c r="D33" i="2" s="1"/>
  <c r="F33" i="2" s="1"/>
  <c r="G33" i="2"/>
  <c r="C34" i="2"/>
  <c r="C34" i="3"/>
  <c r="E34" i="3" s="1"/>
  <c r="E33" i="2" l="1"/>
  <c r="D34" i="2" s="1"/>
  <c r="F34" i="2" s="1"/>
  <c r="G34" i="2"/>
  <c r="C35" i="2"/>
  <c r="C35" i="3"/>
  <c r="E35" i="3" s="1"/>
  <c r="E34" i="2" l="1"/>
  <c r="D35" i="2" s="1"/>
  <c r="F35" i="2" s="1"/>
  <c r="G35" i="2"/>
  <c r="C36" i="2"/>
  <c r="C36" i="3"/>
  <c r="E36" i="3" s="1"/>
  <c r="E35" i="2" l="1"/>
  <c r="D36" i="2" s="1"/>
  <c r="F36" i="2" s="1"/>
  <c r="G36" i="2"/>
  <c r="C37" i="2"/>
  <c r="C37" i="3"/>
  <c r="E37" i="3" s="1"/>
  <c r="E36" i="2" l="1"/>
  <c r="D37" i="2" s="1"/>
  <c r="F37" i="2" s="1"/>
  <c r="G37" i="2"/>
  <c r="C38" i="2"/>
  <c r="C38" i="3"/>
  <c r="E38" i="3" s="1"/>
  <c r="E37" i="2" l="1"/>
  <c r="D38" i="2" s="1"/>
  <c r="F38" i="2" s="1"/>
  <c r="G38" i="2"/>
  <c r="C39" i="2"/>
  <c r="C39" i="3"/>
  <c r="E39" i="3" s="1"/>
  <c r="E38" i="2" l="1"/>
  <c r="D39" i="2" s="1"/>
  <c r="F39" i="2" s="1"/>
  <c r="G39" i="2"/>
  <c r="C40" i="2"/>
  <c r="C40" i="3"/>
  <c r="E40" i="3" s="1"/>
  <c r="E39" i="2" l="1"/>
  <c r="D40" i="2" s="1"/>
  <c r="F40" i="2" s="1"/>
  <c r="G40" i="2"/>
  <c r="C41" i="2"/>
  <c r="C41" i="3"/>
  <c r="E41" i="3" s="1"/>
  <c r="E40" i="2" l="1"/>
  <c r="D41" i="2" s="1"/>
  <c r="F41" i="2" s="1"/>
  <c r="G41" i="2"/>
  <c r="C42" i="2"/>
  <c r="C42" i="3"/>
  <c r="E42" i="3" s="1"/>
  <c r="E41" i="2" l="1"/>
  <c r="D42" i="2" s="1"/>
  <c r="F42" i="2" s="1"/>
  <c r="G42" i="2"/>
  <c r="C43" i="2"/>
  <c r="C43" i="3"/>
  <c r="E43" i="3" s="1"/>
  <c r="E42" i="2" l="1"/>
  <c r="D43" i="2" s="1"/>
  <c r="F43" i="2" s="1"/>
  <c r="G43" i="2"/>
  <c r="C44" i="2"/>
  <c r="C44" i="3"/>
  <c r="E44" i="3" s="1"/>
  <c r="E43" i="2" l="1"/>
  <c r="D44" i="2" s="1"/>
  <c r="F44" i="2" s="1"/>
  <c r="G44" i="2"/>
  <c r="C45" i="2"/>
  <c r="C45" i="3"/>
  <c r="E45" i="3" s="1"/>
  <c r="E44" i="2" l="1"/>
  <c r="D45" i="2" s="1"/>
  <c r="F45" i="2" s="1"/>
  <c r="G45" i="2"/>
  <c r="C46" i="2"/>
  <c r="C46" i="3"/>
  <c r="E46" i="3" s="1"/>
  <c r="E45" i="2" l="1"/>
  <c r="D46" i="2" s="1"/>
  <c r="F46" i="2" s="1"/>
  <c r="G46" i="2"/>
  <c r="C47" i="2"/>
  <c r="C47" i="3"/>
  <c r="E47" i="3" s="1"/>
  <c r="E46" i="2" l="1"/>
  <c r="D47" i="2" s="1"/>
  <c r="F47" i="2" s="1"/>
  <c r="G47" i="2"/>
  <c r="C48" i="2"/>
  <c r="C48" i="3"/>
  <c r="E48" i="3" s="1"/>
  <c r="E47" i="2" l="1"/>
  <c r="D48" i="2" s="1"/>
  <c r="F48" i="2" s="1"/>
  <c r="G48" i="2"/>
  <c r="C49" i="2"/>
  <c r="C49" i="3"/>
  <c r="E49" i="3" s="1"/>
  <c r="E48" i="2" l="1"/>
  <c r="D49" i="2" s="1"/>
  <c r="F49" i="2" s="1"/>
  <c r="G49" i="2"/>
  <c r="C50" i="2"/>
  <c r="C50" i="3"/>
  <c r="E50" i="3" s="1"/>
  <c r="E49" i="2" l="1"/>
  <c r="D50" i="2" s="1"/>
  <c r="F50" i="2" s="1"/>
  <c r="G50" i="2"/>
  <c r="C51" i="2"/>
  <c r="C51" i="3"/>
  <c r="E51" i="3" s="1"/>
  <c r="E50" i="2" l="1"/>
  <c r="D51" i="2" s="1"/>
  <c r="F51" i="2" s="1"/>
  <c r="G51" i="2"/>
  <c r="C52" i="2"/>
  <c r="C52" i="3"/>
  <c r="E52" i="3" s="1"/>
  <c r="E51" i="2" l="1"/>
  <c r="D52" i="2" s="1"/>
  <c r="F52" i="2" s="1"/>
  <c r="G52" i="2"/>
  <c r="C53" i="2"/>
  <c r="C53" i="3"/>
  <c r="E53" i="3" s="1"/>
  <c r="E52" i="2" l="1"/>
  <c r="D53" i="2" s="1"/>
  <c r="F53" i="2" s="1"/>
  <c r="G53" i="2"/>
  <c r="C54" i="2"/>
  <c r="C54" i="3"/>
  <c r="E54" i="3" s="1"/>
  <c r="E53" i="2" l="1"/>
  <c r="D54" i="2" s="1"/>
  <c r="F54" i="2" s="1"/>
  <c r="G54" i="2"/>
  <c r="C55" i="2"/>
  <c r="C55" i="3"/>
  <c r="E55" i="3" s="1"/>
  <c r="E54" i="2" l="1"/>
  <c r="D55" i="2" s="1"/>
  <c r="F55" i="2" s="1"/>
  <c r="G55" i="2"/>
  <c r="C56" i="2"/>
  <c r="C56" i="3"/>
  <c r="E56" i="3" s="1"/>
  <c r="E55" i="2" l="1"/>
  <c r="D56" i="2" s="1"/>
  <c r="F56" i="2" s="1"/>
  <c r="G56" i="2"/>
  <c r="C57" i="2"/>
  <c r="C57" i="3"/>
  <c r="E57" i="3" s="1"/>
  <c r="E56" i="2" l="1"/>
  <c r="D57" i="2" s="1"/>
  <c r="F57" i="2" s="1"/>
  <c r="G57" i="2"/>
  <c r="C58" i="2"/>
  <c r="C58" i="3"/>
  <c r="E58" i="3" s="1"/>
  <c r="E57" i="2" l="1"/>
  <c r="D58" i="2" s="1"/>
  <c r="F58" i="2" s="1"/>
  <c r="G58" i="2"/>
  <c r="C59" i="2"/>
  <c r="C59" i="3"/>
  <c r="E59" i="3" s="1"/>
  <c r="E58" i="2" l="1"/>
  <c r="D59" i="2" s="1"/>
  <c r="F59" i="2" s="1"/>
  <c r="G59" i="2"/>
  <c r="C60" i="2"/>
  <c r="C60" i="3"/>
  <c r="E60" i="3" s="1"/>
  <c r="E59" i="2" l="1"/>
  <c r="D60" i="2" s="1"/>
  <c r="F60" i="2" s="1"/>
  <c r="G60" i="2"/>
  <c r="C61" i="2"/>
  <c r="C61" i="3"/>
  <c r="E61" i="3" s="1"/>
  <c r="E60" i="2" l="1"/>
  <c r="D61" i="2" s="1"/>
  <c r="F61" i="2" s="1"/>
  <c r="G61" i="2"/>
  <c r="C62" i="2"/>
  <c r="C62" i="3"/>
  <c r="E62" i="3" s="1"/>
  <c r="E61" i="2" l="1"/>
  <c r="D62" i="2" s="1"/>
  <c r="F62" i="2" s="1"/>
  <c r="G62" i="2"/>
  <c r="C63" i="2"/>
  <c r="C63" i="3"/>
  <c r="E63" i="3" s="1"/>
  <c r="E62" i="2" l="1"/>
  <c r="D63" i="2" s="1"/>
  <c r="F63" i="2" s="1"/>
  <c r="G63" i="2"/>
  <c r="C64" i="2"/>
  <c r="C64" i="3"/>
  <c r="E64" i="3" s="1"/>
  <c r="E63" i="2" l="1"/>
  <c r="D64" i="2" s="1"/>
  <c r="F64" i="2" s="1"/>
  <c r="G64" i="2"/>
  <c r="C65" i="2"/>
  <c r="C65" i="3"/>
  <c r="E65" i="3" s="1"/>
  <c r="E64" i="2" l="1"/>
  <c r="D65" i="2" s="1"/>
  <c r="F65" i="2" s="1"/>
  <c r="G65" i="2"/>
  <c r="C66" i="2"/>
  <c r="C66" i="3"/>
  <c r="E66" i="3" s="1"/>
  <c r="E65" i="2" l="1"/>
  <c r="D66" i="2" s="1"/>
  <c r="F66" i="2" s="1"/>
  <c r="G66" i="2"/>
  <c r="C67" i="2"/>
  <c r="C67" i="3"/>
  <c r="E67" i="3" s="1"/>
  <c r="E66" i="2" l="1"/>
  <c r="D67" i="2" s="1"/>
  <c r="F67" i="2" s="1"/>
  <c r="G67" i="2"/>
  <c r="C68" i="2"/>
  <c r="C68" i="3"/>
  <c r="E68" i="3" s="1"/>
  <c r="E67" i="2" l="1"/>
  <c r="D68" i="2" s="1"/>
  <c r="F68" i="2" s="1"/>
  <c r="G68" i="2"/>
  <c r="C69" i="2"/>
  <c r="C69" i="3"/>
  <c r="E69" i="3" s="1"/>
  <c r="E68" i="2" l="1"/>
  <c r="D69" i="2" s="1"/>
  <c r="F69" i="2" s="1"/>
  <c r="G69" i="2"/>
  <c r="C70" i="2"/>
  <c r="C70" i="3"/>
  <c r="E70" i="3" s="1"/>
  <c r="E69" i="2" l="1"/>
  <c r="D70" i="2" s="1"/>
  <c r="F70" i="2" s="1"/>
  <c r="G70" i="2"/>
  <c r="C71" i="2"/>
  <c r="C71" i="3"/>
  <c r="E71" i="3" s="1"/>
  <c r="E70" i="2" l="1"/>
  <c r="D71" i="2" s="1"/>
  <c r="F71" i="2" s="1"/>
  <c r="G71" i="2"/>
  <c r="C72" i="2"/>
  <c r="C72" i="3"/>
  <c r="E72" i="3" s="1"/>
  <c r="E71" i="2" l="1"/>
  <c r="D72" i="2" s="1"/>
  <c r="F72" i="2" s="1"/>
  <c r="G72" i="2"/>
  <c r="C73" i="2"/>
  <c r="C73" i="3"/>
  <c r="E73" i="3" s="1"/>
  <c r="E72" i="2" l="1"/>
  <c r="D73" i="2" s="1"/>
  <c r="F73" i="2" s="1"/>
  <c r="G73" i="2"/>
  <c r="C74" i="2"/>
  <c r="C74" i="3"/>
  <c r="E74" i="3" s="1"/>
  <c r="E73" i="2" l="1"/>
  <c r="D74" i="2" s="1"/>
  <c r="F74" i="2" s="1"/>
  <c r="G74" i="2"/>
  <c r="C75" i="2"/>
  <c r="C75" i="3"/>
  <c r="E75" i="3" s="1"/>
  <c r="E74" i="2" l="1"/>
  <c r="D75" i="2" s="1"/>
  <c r="F75" i="2" s="1"/>
  <c r="G75" i="2"/>
  <c r="C76" i="2"/>
  <c r="C76" i="3"/>
  <c r="E76" i="3" s="1"/>
  <c r="E75" i="2" l="1"/>
  <c r="D76" i="2" s="1"/>
  <c r="F76" i="2" s="1"/>
  <c r="G76" i="2"/>
  <c r="C77" i="2"/>
  <c r="C77" i="3"/>
  <c r="E77" i="3" s="1"/>
  <c r="E76" i="2" l="1"/>
  <c r="D77" i="2" s="1"/>
  <c r="F77" i="2" s="1"/>
  <c r="G77" i="2"/>
  <c r="C78" i="2"/>
  <c r="C78" i="3"/>
  <c r="E78" i="3" s="1"/>
  <c r="E77" i="2" l="1"/>
  <c r="D78" i="2" s="1"/>
  <c r="F78" i="2" s="1"/>
  <c r="G78" i="2"/>
  <c r="C79" i="2"/>
  <c r="C79" i="3"/>
  <c r="E79" i="3" s="1"/>
  <c r="E78" i="2" l="1"/>
  <c r="D79" i="2" s="1"/>
  <c r="F79" i="2" s="1"/>
  <c r="G79" i="2"/>
  <c r="C80" i="2"/>
  <c r="C80" i="3"/>
  <c r="E80" i="3" s="1"/>
  <c r="E79" i="2" l="1"/>
  <c r="D80" i="2" s="1"/>
  <c r="F80" i="2" s="1"/>
  <c r="G80" i="2"/>
  <c r="C81" i="2"/>
  <c r="C81" i="3"/>
  <c r="E81" i="3" s="1"/>
  <c r="E80" i="2" l="1"/>
  <c r="D81" i="2" s="1"/>
  <c r="F81" i="2" s="1"/>
  <c r="G81" i="2"/>
  <c r="C82" i="2"/>
  <c r="C82" i="3"/>
  <c r="E82" i="3" s="1"/>
  <c r="E81" i="2" l="1"/>
  <c r="D82" i="2" s="1"/>
  <c r="F82" i="2" s="1"/>
  <c r="G82" i="2"/>
  <c r="C83" i="2"/>
  <c r="C83" i="3"/>
  <c r="E83" i="3" s="1"/>
  <c r="E82" i="2" l="1"/>
  <c r="D83" i="2" s="1"/>
  <c r="F83" i="2" s="1"/>
  <c r="G83" i="2"/>
  <c r="C84" i="2"/>
  <c r="C84" i="3"/>
  <c r="E84" i="3" s="1"/>
  <c r="E83" i="2" l="1"/>
  <c r="D84" i="2" s="1"/>
  <c r="F84" i="2" s="1"/>
  <c r="G84" i="2"/>
  <c r="C85" i="2"/>
  <c r="C85" i="3"/>
  <c r="E85" i="3" s="1"/>
  <c r="E84" i="2" l="1"/>
  <c r="D85" i="2" s="1"/>
  <c r="F85" i="2" s="1"/>
  <c r="G85" i="2"/>
  <c r="C86" i="2"/>
  <c r="C86" i="3"/>
  <c r="E86" i="3" s="1"/>
  <c r="E85" i="2" l="1"/>
  <c r="D86" i="2" s="1"/>
  <c r="F86" i="2" s="1"/>
  <c r="G86" i="2"/>
  <c r="C87" i="2"/>
  <c r="C87" i="3"/>
  <c r="E87" i="3" s="1"/>
  <c r="E86" i="2" l="1"/>
  <c r="D87" i="2" s="1"/>
  <c r="F87" i="2" s="1"/>
  <c r="G87" i="2"/>
  <c r="C88" i="2"/>
  <c r="C88" i="3"/>
  <c r="E88" i="3" s="1"/>
  <c r="E87" i="2" l="1"/>
  <c r="D88" i="2" s="1"/>
  <c r="F88" i="2" s="1"/>
  <c r="G88" i="2"/>
  <c r="C89" i="2"/>
  <c r="C89" i="3"/>
  <c r="E89" i="3" s="1"/>
  <c r="E88" i="2" l="1"/>
  <c r="D89" i="2" s="1"/>
  <c r="F89" i="2" s="1"/>
  <c r="G89" i="2"/>
  <c r="C90" i="2"/>
  <c r="C90" i="3"/>
  <c r="E90" i="3" s="1"/>
  <c r="E89" i="2" l="1"/>
  <c r="D90" i="2" s="1"/>
  <c r="F90" i="2" s="1"/>
  <c r="G90" i="2"/>
  <c r="C91" i="2"/>
  <c r="C91" i="3"/>
  <c r="E91" i="3" s="1"/>
  <c r="E90" i="2" l="1"/>
  <c r="D91" i="2" s="1"/>
  <c r="F91" i="2" s="1"/>
  <c r="G91" i="2"/>
  <c r="C92" i="2"/>
  <c r="C92" i="3"/>
  <c r="E92" i="3" s="1"/>
  <c r="E91" i="2" l="1"/>
  <c r="D92" i="2" s="1"/>
  <c r="F92" i="2" s="1"/>
  <c r="G92" i="2"/>
  <c r="C93" i="2"/>
  <c r="C93" i="3"/>
  <c r="E93" i="3" s="1"/>
  <c r="E92" i="2" l="1"/>
  <c r="D93" i="2" s="1"/>
  <c r="F93" i="2" s="1"/>
  <c r="G93" i="2"/>
  <c r="C94" i="2"/>
  <c r="C94" i="3"/>
  <c r="E94" i="3" s="1"/>
  <c r="E93" i="2" l="1"/>
  <c r="D94" i="2" s="1"/>
  <c r="F94" i="2" s="1"/>
  <c r="G94" i="2"/>
  <c r="C95" i="2"/>
  <c r="C95" i="3"/>
  <c r="E95" i="3" s="1"/>
  <c r="E94" i="2" l="1"/>
  <c r="D95" i="2" s="1"/>
  <c r="F95" i="2" s="1"/>
  <c r="G95" i="2"/>
  <c r="C96" i="2"/>
  <c r="C96" i="3"/>
  <c r="E96" i="3" s="1"/>
  <c r="E95" i="2" l="1"/>
  <c r="D96" i="2" s="1"/>
  <c r="F96" i="2" s="1"/>
  <c r="G96" i="2"/>
  <c r="C97" i="2"/>
  <c r="C97" i="3"/>
  <c r="E97" i="3" s="1"/>
  <c r="E96" i="2" l="1"/>
  <c r="D97" i="2" s="1"/>
  <c r="F97" i="2" s="1"/>
  <c r="G97" i="2"/>
  <c r="C98" i="2"/>
  <c r="C98" i="3"/>
  <c r="E98" i="3" s="1"/>
  <c r="E97" i="2" l="1"/>
  <c r="D98" i="2" s="1"/>
  <c r="F98" i="2" s="1"/>
  <c r="G98" i="2"/>
  <c r="C99" i="2"/>
  <c r="C99" i="3"/>
  <c r="E99" i="3" s="1"/>
  <c r="E98" i="2" l="1"/>
  <c r="D99" i="2" s="1"/>
  <c r="F99" i="2" s="1"/>
  <c r="G99" i="2"/>
  <c r="C100" i="2"/>
  <c r="C100" i="3"/>
  <c r="E100" i="3" s="1"/>
  <c r="E99" i="2" l="1"/>
  <c r="D100" i="2" s="1"/>
  <c r="F100" i="2" s="1"/>
  <c r="G100" i="2"/>
  <c r="C101" i="2"/>
  <c r="C101" i="3"/>
  <c r="E101" i="3" s="1"/>
  <c r="E100" i="2" l="1"/>
  <c r="D101" i="2" s="1"/>
  <c r="F101" i="2" s="1"/>
  <c r="G101" i="2"/>
  <c r="C102" i="2"/>
  <c r="C102" i="3"/>
  <c r="E102" i="3" s="1"/>
  <c r="E101" i="2" l="1"/>
  <c r="D102" i="2" s="1"/>
  <c r="F102" i="2" s="1"/>
  <c r="G102" i="2"/>
  <c r="C103" i="2"/>
  <c r="C103" i="3"/>
  <c r="E103" i="3" s="1"/>
  <c r="E102" i="2" l="1"/>
  <c r="D103" i="2" s="1"/>
  <c r="F103" i="2" s="1"/>
  <c r="G103" i="2"/>
  <c r="C104" i="2"/>
  <c r="C104" i="3"/>
  <c r="E104" i="3" s="1"/>
  <c r="E103" i="2" l="1"/>
  <c r="D104" i="2" s="1"/>
  <c r="F104" i="2" s="1"/>
  <c r="G104" i="2"/>
  <c r="C105" i="2"/>
  <c r="C105" i="3"/>
  <c r="E105" i="3" s="1"/>
  <c r="E104" i="2" l="1"/>
  <c r="D105" i="2" s="1"/>
  <c r="F105" i="2" s="1"/>
  <c r="G105" i="2"/>
  <c r="C106" i="2"/>
  <c r="C106" i="3"/>
  <c r="E106" i="3" s="1"/>
  <c r="E105" i="2" l="1"/>
  <c r="D106" i="2" s="1"/>
  <c r="F106" i="2" s="1"/>
  <c r="G106" i="2"/>
  <c r="C107" i="2"/>
  <c r="C107" i="3"/>
  <c r="E107" i="3" s="1"/>
  <c r="E106" i="2" l="1"/>
  <c r="D107" i="2" s="1"/>
  <c r="F107" i="2" s="1"/>
  <c r="G107" i="2"/>
  <c r="C108" i="2"/>
  <c r="C108" i="3"/>
  <c r="E108" i="3" s="1"/>
  <c r="E107" i="2" l="1"/>
  <c r="D108" i="2" s="1"/>
  <c r="F108" i="2" s="1"/>
  <c r="G108" i="2"/>
  <c r="C109" i="2"/>
  <c r="C109" i="3"/>
  <c r="E109" i="3" s="1"/>
  <c r="E108" i="2" l="1"/>
  <c r="D109" i="2" s="1"/>
  <c r="F109" i="2" s="1"/>
  <c r="G109" i="2"/>
  <c r="C110" i="2"/>
  <c r="C110" i="3"/>
  <c r="E110" i="3" s="1"/>
  <c r="E109" i="2" l="1"/>
  <c r="D110" i="2" s="1"/>
  <c r="F110" i="2" s="1"/>
  <c r="G110" i="2"/>
  <c r="C111" i="2"/>
  <c r="C111" i="3"/>
  <c r="E111" i="3" s="1"/>
  <c r="E110" i="2" l="1"/>
  <c r="D111" i="2" s="1"/>
  <c r="F111" i="2" s="1"/>
  <c r="G111" i="2"/>
  <c r="C112" i="2"/>
  <c r="C112" i="3"/>
  <c r="E112" i="3" s="1"/>
  <c r="E111" i="2" l="1"/>
  <c r="D112" i="2" s="1"/>
  <c r="F112" i="2" s="1"/>
  <c r="G112" i="2"/>
  <c r="C113" i="2"/>
  <c r="C113" i="3"/>
  <c r="E113" i="3" s="1"/>
  <c r="E112" i="2" l="1"/>
  <c r="D113" i="2" s="1"/>
  <c r="F113" i="2" s="1"/>
  <c r="G113" i="2"/>
  <c r="C114" i="2"/>
  <c r="C114" i="3"/>
  <c r="E114" i="3" s="1"/>
  <c r="E113" i="2" l="1"/>
  <c r="D114" i="2" s="1"/>
  <c r="F114" i="2" s="1"/>
  <c r="G114" i="2"/>
  <c r="C115" i="2"/>
  <c r="C115" i="3"/>
  <c r="E115" i="3" s="1"/>
  <c r="E114" i="2" l="1"/>
  <c r="D115" i="2" s="1"/>
  <c r="F115" i="2" s="1"/>
  <c r="G115" i="2"/>
  <c r="C116" i="2"/>
  <c r="C116" i="3"/>
  <c r="E116" i="3" s="1"/>
  <c r="E115" i="2" l="1"/>
  <c r="D116" i="2" s="1"/>
  <c r="F116" i="2" s="1"/>
  <c r="G116" i="2"/>
  <c r="C117" i="2"/>
  <c r="C117" i="3"/>
  <c r="E117" i="3" s="1"/>
  <c r="E116" i="2" l="1"/>
  <c r="D117" i="2" s="1"/>
  <c r="F117" i="2" s="1"/>
  <c r="G117" i="2"/>
  <c r="C118" i="2"/>
  <c r="C118" i="3"/>
  <c r="E118" i="3" s="1"/>
  <c r="E117" i="2" l="1"/>
  <c r="D118" i="2" s="1"/>
  <c r="F118" i="2" s="1"/>
  <c r="G118" i="2"/>
  <c r="C119" i="2"/>
  <c r="C119" i="3"/>
  <c r="E119" i="3" s="1"/>
  <c r="E118" i="2" l="1"/>
  <c r="D119" i="2" s="1"/>
  <c r="F119" i="2" s="1"/>
  <c r="G119" i="2"/>
  <c r="C120" i="2"/>
  <c r="C120" i="3"/>
  <c r="E120" i="3" s="1"/>
  <c r="E119" i="2" l="1"/>
  <c r="D120" i="2" s="1"/>
  <c r="F120" i="2" s="1"/>
  <c r="G120" i="2"/>
  <c r="C121" i="2"/>
  <c r="C121" i="3"/>
  <c r="E121" i="3" s="1"/>
  <c r="E120" i="2" l="1"/>
  <c r="D121" i="2" s="1"/>
  <c r="F121" i="2" s="1"/>
  <c r="G121" i="2"/>
  <c r="C122" i="2"/>
  <c r="C122" i="3"/>
  <c r="E122" i="3" s="1"/>
  <c r="E121" i="2" l="1"/>
  <c r="D122" i="2" s="1"/>
  <c r="F122" i="2" s="1"/>
  <c r="G122" i="2"/>
  <c r="C123" i="2"/>
  <c r="C123" i="3"/>
  <c r="E123" i="3" s="1"/>
  <c r="E122" i="2" l="1"/>
  <c r="D123" i="2" s="1"/>
  <c r="F123" i="2" s="1"/>
  <c r="G123" i="2"/>
  <c r="C124" i="2"/>
  <c r="C124" i="3"/>
  <c r="E124" i="3" s="1"/>
  <c r="E123" i="2" l="1"/>
  <c r="D124" i="2" s="1"/>
  <c r="F124" i="2" s="1"/>
  <c r="G124" i="2"/>
  <c r="C125" i="2"/>
  <c r="C125" i="3"/>
  <c r="E125" i="3" s="1"/>
  <c r="E124" i="2" l="1"/>
  <c r="D125" i="2" s="1"/>
  <c r="F125" i="2" s="1"/>
  <c r="G125" i="2"/>
  <c r="C126" i="2"/>
  <c r="C126" i="3"/>
  <c r="E126" i="3" s="1"/>
  <c r="E125" i="2" l="1"/>
  <c r="D126" i="2" s="1"/>
  <c r="F126" i="2" s="1"/>
  <c r="G126" i="2"/>
  <c r="C127" i="2"/>
  <c r="C127" i="3"/>
  <c r="E127" i="3" s="1"/>
  <c r="E126" i="2" l="1"/>
  <c r="D127" i="2" s="1"/>
  <c r="F127" i="2" s="1"/>
  <c r="G127" i="2"/>
  <c r="C128" i="2"/>
  <c r="C128" i="3"/>
  <c r="E128" i="3" s="1"/>
  <c r="E127" i="2" l="1"/>
  <c r="D128" i="2" s="1"/>
  <c r="F128" i="2" s="1"/>
  <c r="G128" i="2"/>
  <c r="C129" i="2"/>
  <c r="C129" i="3"/>
  <c r="E129" i="3" s="1"/>
  <c r="E128" i="2" l="1"/>
  <c r="D129" i="2" s="1"/>
  <c r="F129" i="2" s="1"/>
  <c r="G129" i="2"/>
  <c r="C130" i="2"/>
  <c r="C130" i="3"/>
  <c r="E130" i="3" s="1"/>
  <c r="E129" i="2" l="1"/>
  <c r="D130" i="2" s="1"/>
  <c r="F130" i="2" s="1"/>
  <c r="G130" i="2"/>
  <c r="C131" i="2"/>
  <c r="C131" i="3"/>
  <c r="E131" i="3" s="1"/>
  <c r="E130" i="2" l="1"/>
  <c r="D131" i="2" s="1"/>
  <c r="F131" i="2" s="1"/>
  <c r="G131" i="2"/>
  <c r="C132" i="2"/>
  <c r="C132" i="3"/>
  <c r="E132" i="3" s="1"/>
  <c r="E131" i="2" l="1"/>
  <c r="D132" i="2" s="1"/>
  <c r="F132" i="2" s="1"/>
  <c r="G132" i="2"/>
  <c r="C133" i="2"/>
  <c r="C133" i="3"/>
  <c r="E133" i="3" s="1"/>
  <c r="E132" i="2" l="1"/>
  <c r="D133" i="2" s="1"/>
  <c r="F133" i="2" s="1"/>
  <c r="G133" i="2"/>
  <c r="C134" i="2"/>
  <c r="C134" i="3"/>
  <c r="E134" i="3" s="1"/>
  <c r="E133" i="2" l="1"/>
  <c r="D134" i="2" s="1"/>
  <c r="F134" i="2" s="1"/>
  <c r="G134" i="2"/>
  <c r="C135" i="2"/>
  <c r="C135" i="3"/>
  <c r="E135" i="3" s="1"/>
  <c r="E134" i="2" l="1"/>
  <c r="D135" i="2" s="1"/>
  <c r="F135" i="2" s="1"/>
  <c r="G135" i="2"/>
  <c r="C136" i="2"/>
  <c r="C136" i="3"/>
  <c r="E136" i="3" s="1"/>
  <c r="E135" i="2" l="1"/>
  <c r="D136" i="2" s="1"/>
  <c r="F136" i="2" s="1"/>
  <c r="G136" i="2"/>
  <c r="C137" i="2"/>
  <c r="C137" i="3"/>
  <c r="E137" i="3" s="1"/>
  <c r="E136" i="2" l="1"/>
  <c r="D137" i="2" s="1"/>
  <c r="F137" i="2" s="1"/>
  <c r="G137" i="2"/>
  <c r="C138" i="2"/>
  <c r="C138" i="3"/>
  <c r="E138" i="3" s="1"/>
  <c r="E137" i="2" l="1"/>
  <c r="D138" i="2" s="1"/>
  <c r="F138" i="2" s="1"/>
  <c r="G138" i="2"/>
  <c r="C139" i="2"/>
  <c r="C139" i="3"/>
  <c r="E139" i="3" s="1"/>
  <c r="E138" i="2" l="1"/>
  <c r="D139" i="2" s="1"/>
  <c r="F139" i="2" s="1"/>
  <c r="G139" i="2"/>
  <c r="C140" i="2"/>
  <c r="C140" i="3"/>
  <c r="E140" i="3" s="1"/>
  <c r="E139" i="2" l="1"/>
  <c r="D140" i="2" s="1"/>
  <c r="F140" i="2" s="1"/>
  <c r="G140" i="2"/>
  <c r="C141" i="2"/>
  <c r="C141" i="3"/>
  <c r="E141" i="3" s="1"/>
  <c r="E140" i="2" l="1"/>
  <c r="D141" i="2" s="1"/>
  <c r="F141" i="2" s="1"/>
  <c r="G141" i="2"/>
  <c r="C142" i="2"/>
  <c r="C142" i="3"/>
  <c r="E142" i="3" s="1"/>
  <c r="E141" i="2" l="1"/>
  <c r="D142" i="2" s="1"/>
  <c r="F142" i="2" s="1"/>
  <c r="G142" i="2"/>
  <c r="C143" i="2"/>
  <c r="C143" i="3"/>
  <c r="E143" i="3" s="1"/>
  <c r="E142" i="2" l="1"/>
  <c r="D143" i="2" s="1"/>
  <c r="F143" i="2" s="1"/>
  <c r="G143" i="2"/>
  <c r="C144" i="2"/>
  <c r="C144" i="3"/>
  <c r="E144" i="3" s="1"/>
  <c r="E143" i="2" l="1"/>
  <c r="D144" i="2" s="1"/>
  <c r="F144" i="2" s="1"/>
  <c r="G144" i="2"/>
  <c r="C145" i="2"/>
  <c r="C145" i="3"/>
  <c r="E145" i="3" s="1"/>
  <c r="E144" i="2" l="1"/>
  <c r="D145" i="2" s="1"/>
  <c r="F145" i="2" s="1"/>
  <c r="G145" i="2"/>
  <c r="C146" i="2"/>
  <c r="C146" i="3"/>
  <c r="E146" i="3" s="1"/>
  <c r="E145" i="2" l="1"/>
  <c r="D146" i="2" s="1"/>
  <c r="F146" i="2" s="1"/>
  <c r="G146" i="2"/>
  <c r="C147" i="2"/>
  <c r="C147" i="3"/>
  <c r="E147" i="3" s="1"/>
  <c r="E146" i="2" l="1"/>
  <c r="D147" i="2" s="1"/>
  <c r="F147" i="2" s="1"/>
  <c r="G147" i="2"/>
  <c r="C148" i="2"/>
  <c r="C148" i="3"/>
  <c r="E148" i="3" s="1"/>
  <c r="E147" i="2" l="1"/>
  <c r="D148" i="2" s="1"/>
  <c r="F148" i="2" s="1"/>
  <c r="G148" i="2"/>
  <c r="C149" i="2"/>
  <c r="C149" i="3"/>
  <c r="E149" i="3" s="1"/>
  <c r="E148" i="2" l="1"/>
  <c r="D149" i="2" s="1"/>
  <c r="F149" i="2" s="1"/>
  <c r="G149" i="2"/>
  <c r="C150" i="2"/>
  <c r="C150" i="3"/>
  <c r="E150" i="3" s="1"/>
  <c r="E149" i="2" l="1"/>
  <c r="D150" i="2" s="1"/>
  <c r="F150" i="2" s="1"/>
  <c r="G150" i="2"/>
  <c r="C151" i="2"/>
  <c r="C151" i="3"/>
  <c r="E151" i="3" s="1"/>
  <c r="E150" i="2" l="1"/>
  <c r="D151" i="2" s="1"/>
  <c r="F151" i="2" s="1"/>
  <c r="G151" i="2"/>
  <c r="C152" i="2"/>
  <c r="C152" i="3"/>
  <c r="E152" i="3" s="1"/>
  <c r="E151" i="2" l="1"/>
  <c r="D152" i="2" s="1"/>
  <c r="F152" i="2" s="1"/>
  <c r="G152" i="2"/>
  <c r="C153" i="2"/>
  <c r="C153" i="3"/>
  <c r="E153" i="3" s="1"/>
  <c r="E152" i="2" l="1"/>
  <c r="D153" i="2" s="1"/>
  <c r="F153" i="2" s="1"/>
  <c r="G153" i="2"/>
  <c r="C154" i="2"/>
  <c r="C154" i="3"/>
  <c r="E154" i="3" s="1"/>
  <c r="E153" i="2" l="1"/>
  <c r="D154" i="2" s="1"/>
  <c r="F154" i="2" s="1"/>
  <c r="G154" i="2"/>
  <c r="C155" i="2"/>
  <c r="C155" i="3"/>
  <c r="E155" i="3" s="1"/>
  <c r="E154" i="2" l="1"/>
  <c r="D155" i="2" s="1"/>
  <c r="F155" i="2" s="1"/>
  <c r="G155" i="2"/>
  <c r="C156" i="2"/>
  <c r="C156" i="3"/>
  <c r="E156" i="3" s="1"/>
  <c r="E155" i="2" l="1"/>
  <c r="D156" i="2" s="1"/>
  <c r="F156" i="2" s="1"/>
  <c r="G156" i="2"/>
  <c r="C157" i="2"/>
  <c r="C157" i="3"/>
  <c r="E157" i="3" s="1"/>
  <c r="E156" i="2" l="1"/>
  <c r="D157" i="2" s="1"/>
  <c r="F157" i="2" s="1"/>
  <c r="G157" i="2"/>
  <c r="C158" i="2"/>
  <c r="C158" i="3"/>
  <c r="E158" i="3" s="1"/>
  <c r="E157" i="2" l="1"/>
  <c r="D158" i="2" s="1"/>
  <c r="F158" i="2" s="1"/>
  <c r="G158" i="2"/>
  <c r="C159" i="2"/>
  <c r="C159" i="3"/>
  <c r="E159" i="3" s="1"/>
  <c r="E158" i="2" l="1"/>
  <c r="D159" i="2" s="1"/>
  <c r="F159" i="2" s="1"/>
  <c r="G159" i="2"/>
  <c r="C160" i="2"/>
  <c r="C160" i="3"/>
  <c r="E160" i="3" s="1"/>
  <c r="E159" i="2" l="1"/>
  <c r="D160" i="2" s="1"/>
  <c r="F160" i="2" s="1"/>
  <c r="G160" i="2"/>
  <c r="C161" i="2"/>
  <c r="C161" i="3"/>
  <c r="E161" i="3" s="1"/>
  <c r="E160" i="2" l="1"/>
  <c r="D161" i="2" s="1"/>
  <c r="F161" i="2" s="1"/>
  <c r="G161" i="2"/>
  <c r="C162" i="2"/>
  <c r="C162" i="3"/>
  <c r="E162" i="3" s="1"/>
  <c r="E161" i="2" l="1"/>
  <c r="D162" i="2" s="1"/>
  <c r="F162" i="2" s="1"/>
  <c r="G162" i="2"/>
  <c r="C163" i="2"/>
  <c r="C163" i="3"/>
  <c r="E163" i="3" s="1"/>
  <c r="E162" i="2" l="1"/>
  <c r="D163" i="2" s="1"/>
  <c r="F163" i="2" s="1"/>
  <c r="G163" i="2"/>
  <c r="C164" i="2"/>
  <c r="C164" i="3"/>
  <c r="E164" i="3" s="1"/>
  <c r="E163" i="2" l="1"/>
  <c r="D164" i="2" s="1"/>
  <c r="F164" i="2" s="1"/>
  <c r="G164" i="2"/>
  <c r="C165" i="2"/>
  <c r="C165" i="3"/>
  <c r="E165" i="3" s="1"/>
  <c r="E164" i="2" l="1"/>
  <c r="D165" i="2" s="1"/>
  <c r="F165" i="2" s="1"/>
  <c r="G165" i="2"/>
  <c r="C166" i="2"/>
  <c r="C166" i="3"/>
  <c r="E166" i="3" s="1"/>
  <c r="E165" i="2" l="1"/>
  <c r="D166" i="2" s="1"/>
  <c r="F166" i="2" s="1"/>
  <c r="G166" i="2"/>
  <c r="C167" i="2"/>
  <c r="C167" i="3"/>
  <c r="E167" i="3" s="1"/>
  <c r="E166" i="2" l="1"/>
  <c r="D167" i="2" s="1"/>
  <c r="F167" i="2" s="1"/>
  <c r="G167" i="2"/>
  <c r="C168" i="2"/>
  <c r="C168" i="3"/>
  <c r="E168" i="3" s="1"/>
  <c r="E167" i="2" l="1"/>
  <c r="D168" i="2" s="1"/>
  <c r="F168" i="2" s="1"/>
  <c r="G168" i="2"/>
  <c r="C169" i="2"/>
  <c r="C169" i="3"/>
  <c r="E169" i="3" s="1"/>
  <c r="E168" i="2" l="1"/>
  <c r="D169" i="2" s="1"/>
  <c r="F169" i="2" s="1"/>
  <c r="G169" i="2"/>
  <c r="C170" i="2"/>
  <c r="C170" i="3"/>
  <c r="E170" i="3" s="1"/>
  <c r="E169" i="2" l="1"/>
  <c r="D170" i="2" s="1"/>
  <c r="F170" i="2" s="1"/>
  <c r="G170" i="2"/>
  <c r="C171" i="2"/>
  <c r="C171" i="3"/>
  <c r="E171" i="3" s="1"/>
  <c r="E170" i="2" l="1"/>
  <c r="D171" i="2" s="1"/>
  <c r="F171" i="2" s="1"/>
  <c r="G171" i="2"/>
  <c r="C172" i="2"/>
  <c r="C172" i="3"/>
  <c r="E172" i="3" s="1"/>
  <c r="E171" i="2" l="1"/>
  <c r="D172" i="2" s="1"/>
  <c r="F172" i="2" s="1"/>
  <c r="G172" i="2"/>
  <c r="C173" i="2"/>
  <c r="C173" i="3"/>
  <c r="E173" i="3" s="1"/>
  <c r="E172" i="2" l="1"/>
  <c r="D173" i="2" s="1"/>
  <c r="F173" i="2" s="1"/>
  <c r="G173" i="2"/>
  <c r="C174" i="2"/>
  <c r="C174" i="3"/>
  <c r="E174" i="3" s="1"/>
  <c r="E173" i="2" l="1"/>
  <c r="D174" i="2" s="1"/>
  <c r="F174" i="2" s="1"/>
  <c r="G174" i="2"/>
  <c r="C175" i="2"/>
  <c r="C175" i="3"/>
  <c r="E175" i="3" s="1"/>
  <c r="E174" i="2" l="1"/>
  <c r="D175" i="2" s="1"/>
  <c r="F175" i="2" s="1"/>
  <c r="G175" i="2"/>
  <c r="C176" i="2"/>
  <c r="C176" i="3"/>
  <c r="E176" i="3" s="1"/>
  <c r="E175" i="2" l="1"/>
  <c r="D176" i="2" s="1"/>
  <c r="F176" i="2" s="1"/>
  <c r="G176" i="2"/>
  <c r="C177" i="2"/>
  <c r="C177" i="3"/>
  <c r="E177" i="3" s="1"/>
  <c r="E176" i="2" l="1"/>
  <c r="D177" i="2" s="1"/>
  <c r="F177" i="2" s="1"/>
  <c r="G177" i="2"/>
  <c r="C178" i="2"/>
  <c r="C178" i="3"/>
  <c r="E178" i="3" s="1"/>
  <c r="E177" i="2" l="1"/>
  <c r="D178" i="2" s="1"/>
  <c r="F178" i="2" s="1"/>
  <c r="G178" i="2"/>
  <c r="C179" i="2"/>
  <c r="C179" i="3"/>
  <c r="E179" i="3" s="1"/>
  <c r="E178" i="2" l="1"/>
  <c r="D179" i="2" s="1"/>
  <c r="F179" i="2" s="1"/>
  <c r="G179" i="2"/>
  <c r="C180" i="2"/>
  <c r="C180" i="3"/>
  <c r="E180" i="3" s="1"/>
  <c r="E179" i="2" l="1"/>
  <c r="D180" i="2" s="1"/>
  <c r="F180" i="2" s="1"/>
  <c r="G180" i="2"/>
  <c r="C181" i="2"/>
  <c r="C181" i="3"/>
  <c r="E181" i="3" s="1"/>
  <c r="E180" i="2" l="1"/>
  <c r="D181" i="2" s="1"/>
  <c r="F181" i="2" s="1"/>
  <c r="G181" i="2"/>
  <c r="C182" i="2"/>
  <c r="C182" i="3"/>
  <c r="E182" i="3" s="1"/>
  <c r="E181" i="2" l="1"/>
  <c r="D182" i="2" s="1"/>
  <c r="F182" i="2" s="1"/>
  <c r="G182" i="2"/>
  <c r="C183" i="2"/>
  <c r="C183" i="3"/>
  <c r="E183" i="3" s="1"/>
  <c r="E182" i="2" l="1"/>
  <c r="D183" i="2" s="1"/>
  <c r="F183" i="2" s="1"/>
  <c r="G183" i="2"/>
  <c r="C184" i="2"/>
  <c r="C184" i="3"/>
  <c r="E184" i="3" s="1"/>
  <c r="E183" i="2" l="1"/>
  <c r="D184" i="2" s="1"/>
  <c r="F184" i="2" s="1"/>
  <c r="G184" i="2"/>
  <c r="C185" i="2"/>
  <c r="C185" i="3"/>
  <c r="E185" i="3" s="1"/>
  <c r="E184" i="2" l="1"/>
  <c r="D185" i="2" s="1"/>
  <c r="F185" i="2" s="1"/>
  <c r="G185" i="2"/>
  <c r="C186" i="2"/>
  <c r="C186" i="3"/>
  <c r="E186" i="3" s="1"/>
  <c r="E185" i="2" l="1"/>
  <c r="D186" i="2" s="1"/>
  <c r="F186" i="2" s="1"/>
  <c r="G186" i="2"/>
  <c r="C187" i="2"/>
  <c r="C187" i="3"/>
  <c r="E187" i="3" s="1"/>
  <c r="E186" i="2" l="1"/>
  <c r="D187" i="2" s="1"/>
  <c r="F187" i="2" s="1"/>
  <c r="G187" i="2"/>
  <c r="C188" i="2"/>
  <c r="C188" i="3"/>
  <c r="E188" i="3" s="1"/>
  <c r="E187" i="2" l="1"/>
  <c r="D188" i="2" s="1"/>
  <c r="F188" i="2" s="1"/>
  <c r="G188" i="2"/>
  <c r="C189" i="2"/>
  <c r="C189" i="3"/>
  <c r="E189" i="3" s="1"/>
  <c r="E188" i="2" l="1"/>
  <c r="D189" i="2" s="1"/>
  <c r="F189" i="2" s="1"/>
  <c r="G189" i="2"/>
  <c r="C190" i="2"/>
  <c r="C190" i="3"/>
  <c r="E190" i="3" s="1"/>
  <c r="E189" i="2" l="1"/>
  <c r="D190" i="2" s="1"/>
  <c r="F190" i="2" s="1"/>
  <c r="G190" i="2"/>
  <c r="C191" i="2"/>
  <c r="C191" i="3"/>
  <c r="E191" i="3" s="1"/>
  <c r="E190" i="2" l="1"/>
  <c r="D191" i="2" s="1"/>
  <c r="F191" i="2" s="1"/>
  <c r="G191" i="2"/>
  <c r="C192" i="2"/>
  <c r="C192" i="3"/>
  <c r="E192" i="3" s="1"/>
  <c r="E191" i="2" l="1"/>
  <c r="D192" i="2" s="1"/>
  <c r="F192" i="2" s="1"/>
  <c r="G192" i="2"/>
  <c r="C193" i="2"/>
  <c r="C193" i="3"/>
  <c r="E193" i="3" s="1"/>
  <c r="E192" i="2" l="1"/>
  <c r="D193" i="2" s="1"/>
  <c r="F193" i="2" s="1"/>
  <c r="G193" i="2"/>
  <c r="C194" i="2"/>
  <c r="C194" i="3"/>
  <c r="E194" i="3" s="1"/>
  <c r="E193" i="2" l="1"/>
  <c r="D194" i="2" s="1"/>
  <c r="F194" i="2" s="1"/>
  <c r="G194" i="2"/>
  <c r="C195" i="2"/>
  <c r="C195" i="3"/>
  <c r="E195" i="3" s="1"/>
  <c r="E194" i="2" l="1"/>
  <c r="D195" i="2" s="1"/>
  <c r="F195" i="2" s="1"/>
  <c r="G195" i="2"/>
  <c r="C196" i="2"/>
  <c r="C196" i="3"/>
  <c r="E196" i="3" s="1"/>
  <c r="E195" i="2" l="1"/>
  <c r="D196" i="2" s="1"/>
  <c r="F196" i="2" s="1"/>
  <c r="G196" i="2"/>
  <c r="C197" i="2"/>
  <c r="C197" i="3"/>
  <c r="E197" i="3" s="1"/>
  <c r="E196" i="2" l="1"/>
  <c r="D197" i="2" s="1"/>
  <c r="F197" i="2" s="1"/>
  <c r="G197" i="2"/>
  <c r="C198" i="2"/>
  <c r="C198" i="3"/>
  <c r="E198" i="3" s="1"/>
  <c r="E197" i="2" l="1"/>
  <c r="D198" i="2" s="1"/>
  <c r="F198" i="2" s="1"/>
  <c r="G198" i="2"/>
  <c r="C199" i="2"/>
  <c r="C199" i="3"/>
  <c r="E199" i="3" s="1"/>
  <c r="E198" i="2" l="1"/>
  <c r="D199" i="2" s="1"/>
  <c r="F199" i="2" s="1"/>
  <c r="G199" i="2"/>
  <c r="C200" i="2"/>
  <c r="C200" i="3"/>
  <c r="E200" i="3" s="1"/>
  <c r="E199" i="2" l="1"/>
  <c r="D200" i="2" s="1"/>
  <c r="F200" i="2" s="1"/>
  <c r="G200" i="2"/>
  <c r="C201" i="2"/>
  <c r="C201" i="3"/>
  <c r="E201" i="3" s="1"/>
  <c r="E200" i="2" l="1"/>
  <c r="D201" i="2" s="1"/>
  <c r="F201" i="2" s="1"/>
  <c r="G201" i="2"/>
  <c r="C202" i="2"/>
  <c r="C202" i="3"/>
  <c r="E202" i="3" s="1"/>
  <c r="E201" i="2" l="1"/>
  <c r="D202" i="2" s="1"/>
  <c r="F202" i="2" s="1"/>
  <c r="G202" i="2"/>
  <c r="C203" i="2"/>
  <c r="C203" i="3"/>
  <c r="E203" i="3" s="1"/>
  <c r="E202" i="2" l="1"/>
  <c r="D203" i="2" s="1"/>
  <c r="F203" i="2" s="1"/>
  <c r="G203" i="2"/>
  <c r="C204" i="2"/>
  <c r="C204" i="3"/>
  <c r="E204" i="3" s="1"/>
  <c r="E203" i="2" l="1"/>
  <c r="D204" i="2" s="1"/>
  <c r="F204" i="2" s="1"/>
  <c r="G204" i="2"/>
  <c r="C205" i="2"/>
  <c r="C205" i="3"/>
  <c r="E205" i="3" s="1"/>
  <c r="E204" i="2" l="1"/>
  <c r="D205" i="2" s="1"/>
  <c r="F205" i="2" s="1"/>
  <c r="G205" i="2"/>
  <c r="C206" i="2"/>
  <c r="C206" i="3"/>
  <c r="E206" i="3" s="1"/>
  <c r="E205" i="2" l="1"/>
  <c r="D206" i="2" s="1"/>
  <c r="F206" i="2" s="1"/>
  <c r="G206" i="2"/>
  <c r="C207" i="2"/>
  <c r="C207" i="3"/>
  <c r="E207" i="3" s="1"/>
  <c r="E206" i="2" l="1"/>
  <c r="D207" i="2" s="1"/>
  <c r="F207" i="2" s="1"/>
  <c r="G207" i="2"/>
  <c r="C208" i="2"/>
  <c r="C208" i="3"/>
  <c r="E208" i="3" s="1"/>
  <c r="E207" i="2" l="1"/>
  <c r="D208" i="2" s="1"/>
  <c r="F208" i="2" s="1"/>
  <c r="G208" i="2"/>
  <c r="C209" i="2"/>
  <c r="C209" i="3"/>
  <c r="E209" i="3" s="1"/>
  <c r="E208" i="2" l="1"/>
  <c r="D209" i="2" s="1"/>
  <c r="F209" i="2" s="1"/>
  <c r="G209" i="2"/>
  <c r="C210" i="2"/>
  <c r="C210" i="3"/>
  <c r="E210" i="3" s="1"/>
  <c r="E209" i="2" l="1"/>
  <c r="D210" i="2" s="1"/>
  <c r="F210" i="2" s="1"/>
  <c r="G210" i="2"/>
  <c r="C211" i="2"/>
  <c r="C211" i="3"/>
  <c r="E211" i="3" s="1"/>
  <c r="E210" i="2" l="1"/>
  <c r="D211" i="2" s="1"/>
  <c r="F211" i="2" s="1"/>
  <c r="G211" i="2"/>
  <c r="C212" i="2"/>
  <c r="C212" i="3"/>
  <c r="E212" i="3" s="1"/>
  <c r="E211" i="2" l="1"/>
  <c r="D212" i="2" s="1"/>
  <c r="F212" i="2" s="1"/>
  <c r="G212" i="2"/>
  <c r="C213" i="2"/>
  <c r="C213" i="3"/>
  <c r="E213" i="3" s="1"/>
  <c r="E212" i="2" l="1"/>
  <c r="D213" i="2" s="1"/>
  <c r="F213" i="2" s="1"/>
  <c r="G213" i="2"/>
  <c r="C214" i="2"/>
  <c r="C214" i="3"/>
  <c r="E214" i="3" s="1"/>
  <c r="E213" i="2" l="1"/>
  <c r="D214" i="2" s="1"/>
  <c r="F214" i="2" s="1"/>
  <c r="G214" i="2"/>
  <c r="C215" i="2"/>
  <c r="C215" i="3"/>
  <c r="E215" i="3" s="1"/>
  <c r="E214" i="2" l="1"/>
  <c r="D215" i="2" s="1"/>
  <c r="F215" i="2" s="1"/>
  <c r="G215" i="2"/>
  <c r="C216" i="2"/>
  <c r="C216" i="3"/>
  <c r="E216" i="3" s="1"/>
  <c r="E215" i="2" l="1"/>
  <c r="D216" i="2" s="1"/>
  <c r="F216" i="2" s="1"/>
  <c r="G216" i="2"/>
  <c r="C217" i="2"/>
  <c r="C217" i="3"/>
  <c r="E217" i="3" s="1"/>
  <c r="E216" i="2" l="1"/>
  <c r="D217" i="2" s="1"/>
  <c r="F217" i="2" s="1"/>
  <c r="G217" i="2"/>
  <c r="C218" i="2"/>
  <c r="C218" i="3"/>
  <c r="E218" i="3" s="1"/>
  <c r="E217" i="2" l="1"/>
  <c r="D218" i="2" s="1"/>
  <c r="F218" i="2" s="1"/>
  <c r="G218" i="2"/>
  <c r="C219" i="2"/>
  <c r="C219" i="3"/>
  <c r="E219" i="3" s="1"/>
  <c r="E218" i="2" l="1"/>
  <c r="D219" i="2" s="1"/>
  <c r="F219" i="2" s="1"/>
  <c r="G219" i="2"/>
  <c r="C220" i="2"/>
  <c r="C220" i="3"/>
  <c r="E220" i="3" s="1"/>
  <c r="E219" i="2" l="1"/>
  <c r="D220" i="2" s="1"/>
  <c r="F220" i="2" s="1"/>
  <c r="G220" i="2"/>
  <c r="C221" i="2"/>
  <c r="C221" i="3"/>
  <c r="E221" i="3" s="1"/>
  <c r="E220" i="2" l="1"/>
  <c r="D221" i="2" s="1"/>
  <c r="F221" i="2" s="1"/>
  <c r="G221" i="2"/>
  <c r="C222" i="2"/>
  <c r="C222" i="3"/>
  <c r="E222" i="3" s="1"/>
  <c r="E221" i="2" l="1"/>
  <c r="D222" i="2" s="1"/>
  <c r="F222" i="2" s="1"/>
  <c r="G222" i="2"/>
  <c r="C223" i="2"/>
  <c r="C223" i="3"/>
  <c r="E223" i="3" s="1"/>
  <c r="E222" i="2" l="1"/>
  <c r="D223" i="2" s="1"/>
  <c r="F223" i="2" s="1"/>
  <c r="G223" i="2"/>
  <c r="C224" i="2"/>
  <c r="C224" i="3"/>
  <c r="E224" i="3" s="1"/>
  <c r="E223" i="2" l="1"/>
  <c r="D224" i="2" s="1"/>
  <c r="F224" i="2" s="1"/>
  <c r="G224" i="2"/>
  <c r="C225" i="2"/>
  <c r="C225" i="3"/>
  <c r="E225" i="3" s="1"/>
  <c r="E224" i="2" l="1"/>
  <c r="D225" i="2" s="1"/>
  <c r="F225" i="2" s="1"/>
  <c r="G225" i="2"/>
  <c r="C226" i="2"/>
  <c r="C226" i="3"/>
  <c r="E226" i="3" s="1"/>
  <c r="E225" i="2" l="1"/>
  <c r="D226" i="2" s="1"/>
  <c r="F226" i="2" s="1"/>
  <c r="G226" i="2"/>
  <c r="C227" i="2"/>
  <c r="C227" i="3"/>
  <c r="E227" i="3" s="1"/>
  <c r="E226" i="2" l="1"/>
  <c r="D227" i="2" s="1"/>
  <c r="F227" i="2" s="1"/>
  <c r="G227" i="2"/>
  <c r="C228" i="2"/>
  <c r="C228" i="3"/>
  <c r="E228" i="3" s="1"/>
  <c r="E227" i="2" l="1"/>
  <c r="D228" i="2" s="1"/>
  <c r="F228" i="2" s="1"/>
  <c r="G228" i="2"/>
  <c r="C229" i="2"/>
  <c r="C229" i="3"/>
  <c r="E229" i="3" s="1"/>
  <c r="E228" i="2" l="1"/>
  <c r="D229" i="2" s="1"/>
  <c r="F229" i="2" s="1"/>
  <c r="G229" i="2"/>
  <c r="C230" i="2"/>
  <c r="C230" i="3"/>
  <c r="E230" i="3" s="1"/>
  <c r="E229" i="2" l="1"/>
  <c r="D230" i="2" s="1"/>
  <c r="F230" i="2" s="1"/>
  <c r="G230" i="2"/>
  <c r="C231" i="2"/>
  <c r="C231" i="3"/>
  <c r="E231" i="3" s="1"/>
  <c r="E230" i="2" l="1"/>
  <c r="D231" i="2" s="1"/>
  <c r="F231" i="2" s="1"/>
  <c r="G231" i="2"/>
  <c r="C232" i="2"/>
  <c r="C232" i="3"/>
  <c r="E232" i="3" s="1"/>
  <c r="E231" i="2" l="1"/>
  <c r="D232" i="2" s="1"/>
  <c r="F232" i="2" s="1"/>
  <c r="G232" i="2"/>
  <c r="C233" i="2"/>
  <c r="C233" i="3"/>
  <c r="E233" i="3" s="1"/>
  <c r="E232" i="2" l="1"/>
  <c r="D233" i="2" s="1"/>
  <c r="F233" i="2" s="1"/>
  <c r="G233" i="2"/>
  <c r="C234" i="2"/>
  <c r="C234" i="3"/>
  <c r="E234" i="3" s="1"/>
  <c r="E233" i="2" l="1"/>
  <c r="D234" i="2" s="1"/>
  <c r="F234" i="2" s="1"/>
  <c r="G234" i="2"/>
  <c r="C235" i="2"/>
  <c r="C235" i="3"/>
  <c r="E235" i="3" s="1"/>
  <c r="E234" i="2" l="1"/>
  <c r="D235" i="2" s="1"/>
  <c r="F235" i="2" s="1"/>
  <c r="G235" i="2"/>
  <c r="C236" i="2"/>
  <c r="C236" i="3"/>
  <c r="E236" i="3" s="1"/>
  <c r="E235" i="2" l="1"/>
  <c r="D236" i="2" s="1"/>
  <c r="F236" i="2" s="1"/>
  <c r="G236" i="2"/>
  <c r="C237" i="2"/>
  <c r="C237" i="3"/>
  <c r="E237" i="3" s="1"/>
  <c r="E236" i="2" l="1"/>
  <c r="D237" i="2" s="1"/>
  <c r="F237" i="2" s="1"/>
  <c r="G237" i="2"/>
  <c r="C238" i="2"/>
  <c r="C238" i="3"/>
  <c r="E238" i="3" s="1"/>
  <c r="E237" i="2" l="1"/>
  <c r="D238" i="2" s="1"/>
  <c r="F238" i="2" s="1"/>
  <c r="G238" i="2"/>
  <c r="C239" i="2"/>
  <c r="C239" i="3"/>
  <c r="E239" i="3" s="1"/>
  <c r="E238" i="2" l="1"/>
  <c r="D239" i="2" s="1"/>
  <c r="F239" i="2" s="1"/>
  <c r="G239" i="2"/>
  <c r="C240" i="2"/>
  <c r="C240" i="3"/>
  <c r="E240" i="3" s="1"/>
  <c r="E239" i="2" l="1"/>
  <c r="D240" i="2" s="1"/>
  <c r="F240" i="2" s="1"/>
  <c r="G240" i="2"/>
  <c r="C241" i="2"/>
  <c r="C241" i="3"/>
  <c r="E241" i="3" s="1"/>
  <c r="E240" i="2" l="1"/>
  <c r="D241" i="2" s="1"/>
  <c r="F241" i="2" s="1"/>
  <c r="G241" i="2"/>
  <c r="C242" i="2"/>
  <c r="C242" i="3"/>
  <c r="E242" i="3" s="1"/>
  <c r="E241" i="2" l="1"/>
  <c r="D242" i="2" s="1"/>
  <c r="F242" i="2" s="1"/>
  <c r="G242" i="2"/>
  <c r="C243" i="2"/>
  <c r="C243" i="3"/>
  <c r="E243" i="3" s="1"/>
  <c r="E242" i="2" l="1"/>
  <c r="D243" i="2" s="1"/>
  <c r="F243" i="2" s="1"/>
  <c r="G243" i="2"/>
  <c r="C244" i="2"/>
  <c r="C244" i="3"/>
  <c r="E244" i="3" s="1"/>
  <c r="E243" i="2" l="1"/>
  <c r="D244" i="2" s="1"/>
  <c r="F244" i="2" s="1"/>
  <c r="G244" i="2"/>
  <c r="C245" i="2"/>
  <c r="C245" i="3"/>
  <c r="E245" i="3" s="1"/>
  <c r="E244" i="2" l="1"/>
  <c r="D245" i="2" s="1"/>
  <c r="F245" i="2" s="1"/>
  <c r="G245" i="2"/>
  <c r="C246" i="2"/>
  <c r="C246" i="3"/>
  <c r="E246" i="3" s="1"/>
  <c r="E245" i="2" l="1"/>
  <c r="D246" i="2" s="1"/>
  <c r="F246" i="2" s="1"/>
  <c r="G246" i="2"/>
  <c r="C247" i="2"/>
  <c r="C247" i="3"/>
  <c r="E247" i="3" s="1"/>
  <c r="E246" i="2" l="1"/>
  <c r="D247" i="2" s="1"/>
  <c r="F247" i="2" s="1"/>
  <c r="G247" i="2"/>
  <c r="C248" i="2"/>
  <c r="C248" i="3"/>
  <c r="E248" i="3" s="1"/>
  <c r="E247" i="2" l="1"/>
  <c r="D248" i="2" s="1"/>
  <c r="F248" i="2" s="1"/>
  <c r="G248" i="2"/>
  <c r="C249" i="2"/>
  <c r="C249" i="3"/>
  <c r="E249" i="3" s="1"/>
  <c r="E248" i="2" l="1"/>
  <c r="D249" i="2" s="1"/>
  <c r="F249" i="2" s="1"/>
  <c r="G249" i="2"/>
  <c r="C250" i="2"/>
  <c r="C250" i="3"/>
  <c r="E250" i="3" s="1"/>
  <c r="E249" i="2" l="1"/>
  <c r="D250" i="2" s="1"/>
  <c r="F250" i="2" s="1"/>
  <c r="G250" i="2"/>
  <c r="C251" i="2"/>
  <c r="C251" i="3"/>
  <c r="E251" i="3" s="1"/>
  <c r="E250" i="2" l="1"/>
  <c r="D251" i="2" s="1"/>
  <c r="F251" i="2" s="1"/>
  <c r="G251" i="2"/>
  <c r="C252" i="2"/>
  <c r="C252" i="3"/>
  <c r="E252" i="3" s="1"/>
  <c r="E251" i="2" l="1"/>
  <c r="D252" i="2" s="1"/>
  <c r="F252" i="2" s="1"/>
  <c r="G252" i="2"/>
  <c r="C253" i="2"/>
  <c r="C253" i="3"/>
  <c r="E253" i="3" s="1"/>
  <c r="E252" i="2" l="1"/>
  <c r="D253" i="2" s="1"/>
  <c r="F253" i="2" s="1"/>
  <c r="G253" i="2"/>
  <c r="C254" i="2"/>
  <c r="C254" i="3"/>
  <c r="E254" i="3" s="1"/>
  <c r="E253" i="2" l="1"/>
  <c r="D254" i="2" s="1"/>
  <c r="F254" i="2" s="1"/>
  <c r="G254" i="2"/>
  <c r="C255" i="2"/>
  <c r="C255" i="3"/>
  <c r="E255" i="3" s="1"/>
  <c r="E254" i="2" l="1"/>
  <c r="D255" i="2" s="1"/>
  <c r="F255" i="2" s="1"/>
  <c r="G255" i="2"/>
  <c r="C256" i="2"/>
  <c r="C256" i="3"/>
  <c r="E256" i="3" s="1"/>
  <c r="E255" i="2" l="1"/>
  <c r="D256" i="2" s="1"/>
  <c r="F256" i="2" s="1"/>
  <c r="G256" i="2"/>
  <c r="C257" i="2"/>
  <c r="C257" i="3"/>
  <c r="E257" i="3" s="1"/>
  <c r="E256" i="2" l="1"/>
  <c r="D257" i="2" s="1"/>
  <c r="F257" i="2" s="1"/>
  <c r="G257" i="2"/>
  <c r="C258" i="2"/>
  <c r="C258" i="3"/>
  <c r="E258" i="3" s="1"/>
  <c r="E257" i="2" l="1"/>
  <c r="D258" i="2" s="1"/>
  <c r="F258" i="2" s="1"/>
  <c r="G258" i="2"/>
  <c r="C259" i="2"/>
  <c r="C259" i="3"/>
  <c r="E259" i="3" s="1"/>
  <c r="E258" i="2" l="1"/>
  <c r="D259" i="2" s="1"/>
  <c r="F259" i="2" s="1"/>
  <c r="G259" i="2"/>
  <c r="C260" i="2"/>
  <c r="C260" i="3"/>
  <c r="E260" i="3" s="1"/>
  <c r="E259" i="2" l="1"/>
  <c r="D260" i="2" s="1"/>
  <c r="F260" i="2" s="1"/>
  <c r="G260" i="2"/>
  <c r="C261" i="2"/>
  <c r="C261" i="3"/>
  <c r="E261" i="3" s="1"/>
  <c r="E260" i="2" l="1"/>
  <c r="D261" i="2" s="1"/>
  <c r="F261" i="2" s="1"/>
  <c r="G261" i="2"/>
  <c r="C262" i="2"/>
  <c r="C262" i="3"/>
  <c r="E262" i="3" s="1"/>
  <c r="E261" i="2" l="1"/>
  <c r="D262" i="2" s="1"/>
  <c r="F262" i="2" s="1"/>
  <c r="G262" i="2"/>
  <c r="C263" i="2"/>
  <c r="C263" i="3"/>
  <c r="E263" i="3" s="1"/>
  <c r="E262" i="2" l="1"/>
  <c r="D263" i="2" s="1"/>
  <c r="F263" i="2" s="1"/>
  <c r="G263" i="2"/>
  <c r="C264" i="2"/>
  <c r="C264" i="3"/>
  <c r="E264" i="3" s="1"/>
  <c r="E263" i="2" l="1"/>
  <c r="D264" i="2" s="1"/>
  <c r="F264" i="2" s="1"/>
  <c r="G264" i="2"/>
  <c r="C265" i="2"/>
  <c r="C265" i="3"/>
  <c r="E265" i="3" s="1"/>
  <c r="E264" i="2" l="1"/>
  <c r="D265" i="2" s="1"/>
  <c r="F265" i="2" s="1"/>
  <c r="G265" i="2"/>
  <c r="C266" i="2"/>
  <c r="C266" i="3"/>
  <c r="E266" i="3" s="1"/>
  <c r="E265" i="2" l="1"/>
  <c r="D266" i="2" s="1"/>
  <c r="F266" i="2" s="1"/>
  <c r="G266" i="2"/>
  <c r="C267" i="2"/>
  <c r="C267" i="3"/>
  <c r="E267" i="3" s="1"/>
  <c r="E266" i="2" l="1"/>
  <c r="D267" i="2" s="1"/>
  <c r="F267" i="2" s="1"/>
  <c r="G267" i="2"/>
  <c r="C268" i="2"/>
  <c r="C268" i="3"/>
  <c r="E268" i="3" s="1"/>
  <c r="E267" i="2" l="1"/>
  <c r="D268" i="2" s="1"/>
  <c r="F268" i="2" s="1"/>
  <c r="G268" i="2"/>
  <c r="C269" i="2"/>
  <c r="C269" i="3"/>
  <c r="E269" i="3" s="1"/>
  <c r="E268" i="2" l="1"/>
  <c r="D269" i="2" s="1"/>
  <c r="F269" i="2" s="1"/>
  <c r="G269" i="2"/>
  <c r="C270" i="2"/>
  <c r="C270" i="3"/>
  <c r="E270" i="3" s="1"/>
  <c r="E269" i="2" l="1"/>
  <c r="D270" i="2" s="1"/>
  <c r="F270" i="2" s="1"/>
  <c r="G270" i="2"/>
  <c r="C271" i="2"/>
  <c r="C271" i="3"/>
  <c r="E271" i="3" s="1"/>
  <c r="E270" i="2" l="1"/>
  <c r="D271" i="2" s="1"/>
  <c r="F271" i="2" s="1"/>
  <c r="G271" i="2"/>
  <c r="C272" i="2"/>
  <c r="C272" i="3"/>
  <c r="E272" i="3" s="1"/>
  <c r="E271" i="2" l="1"/>
  <c r="D272" i="2" s="1"/>
  <c r="F272" i="2" s="1"/>
  <c r="G272" i="2"/>
  <c r="C273" i="2"/>
  <c r="C273" i="3"/>
  <c r="E273" i="3" s="1"/>
  <c r="E272" i="2" l="1"/>
  <c r="D273" i="2" s="1"/>
  <c r="F273" i="2" s="1"/>
  <c r="G273" i="2"/>
  <c r="C274" i="2"/>
  <c r="C274" i="3"/>
  <c r="E274" i="3" s="1"/>
  <c r="E273" i="2" l="1"/>
  <c r="D274" i="2" s="1"/>
  <c r="F274" i="2" s="1"/>
  <c r="G274" i="2"/>
  <c r="C275" i="2"/>
  <c r="C275" i="3"/>
  <c r="E275" i="3" s="1"/>
  <c r="E274" i="2" l="1"/>
  <c r="D275" i="2" s="1"/>
  <c r="F275" i="2" s="1"/>
  <c r="G275" i="2"/>
  <c r="C276" i="2"/>
  <c r="C276" i="3"/>
  <c r="E276" i="3" s="1"/>
  <c r="E275" i="2" l="1"/>
  <c r="D276" i="2" s="1"/>
  <c r="F276" i="2" s="1"/>
  <c r="G276" i="2"/>
  <c r="C277" i="2"/>
  <c r="C277" i="3"/>
  <c r="E277" i="3" s="1"/>
  <c r="E276" i="2" l="1"/>
  <c r="D277" i="2" s="1"/>
  <c r="F277" i="2" s="1"/>
  <c r="G277" i="2"/>
  <c r="C278" i="2"/>
  <c r="C278" i="3"/>
  <c r="E278" i="3" s="1"/>
  <c r="E277" i="2" l="1"/>
  <c r="D278" i="2" s="1"/>
  <c r="F278" i="2" s="1"/>
  <c r="G278" i="2"/>
  <c r="C279" i="2"/>
  <c r="C279" i="3"/>
  <c r="E279" i="3" s="1"/>
  <c r="E278" i="2" l="1"/>
  <c r="D279" i="2" s="1"/>
  <c r="F279" i="2" s="1"/>
  <c r="G279" i="2"/>
  <c r="C280" i="2"/>
  <c r="C280" i="3"/>
  <c r="E280" i="3" s="1"/>
  <c r="E279" i="2" l="1"/>
  <c r="D280" i="2" s="1"/>
  <c r="F280" i="2" s="1"/>
  <c r="G280" i="2"/>
  <c r="C281" i="2"/>
  <c r="C281" i="3"/>
  <c r="E281" i="3" s="1"/>
  <c r="E280" i="2" l="1"/>
  <c r="D281" i="2" s="1"/>
  <c r="F281" i="2" s="1"/>
  <c r="G281" i="2"/>
  <c r="C282" i="2"/>
  <c r="C282" i="3"/>
  <c r="E282" i="3" s="1"/>
  <c r="E281" i="2" l="1"/>
  <c r="D282" i="2" s="1"/>
  <c r="F282" i="2" s="1"/>
  <c r="G282" i="2"/>
  <c r="C283" i="2"/>
  <c r="C283" i="3"/>
  <c r="E283" i="3" s="1"/>
  <c r="E282" i="2" l="1"/>
  <c r="D283" i="2" s="1"/>
  <c r="F283" i="2" s="1"/>
  <c r="G283" i="2"/>
  <c r="C284" i="2"/>
  <c r="C284" i="3"/>
  <c r="E284" i="3" s="1"/>
  <c r="E283" i="2" l="1"/>
  <c r="D284" i="2" s="1"/>
  <c r="F284" i="2" s="1"/>
  <c r="G284" i="2"/>
  <c r="C285" i="2"/>
  <c r="C285" i="3"/>
  <c r="E285" i="3" s="1"/>
  <c r="E284" i="2" l="1"/>
  <c r="D285" i="2" s="1"/>
  <c r="F285" i="2" s="1"/>
  <c r="G285" i="2"/>
  <c r="C286" i="2"/>
  <c r="C286" i="3"/>
  <c r="E286" i="3" s="1"/>
  <c r="E285" i="2" l="1"/>
  <c r="D286" i="2" s="1"/>
  <c r="F286" i="2" s="1"/>
  <c r="G286" i="2"/>
  <c r="C287" i="2"/>
  <c r="C287" i="3"/>
  <c r="E287" i="3" s="1"/>
  <c r="E286" i="2" l="1"/>
  <c r="D287" i="2" s="1"/>
  <c r="F287" i="2" s="1"/>
  <c r="G287" i="2"/>
  <c r="C288" i="2"/>
  <c r="C288" i="3"/>
  <c r="E288" i="3" s="1"/>
  <c r="E287" i="2" l="1"/>
  <c r="D288" i="2" s="1"/>
  <c r="F288" i="2" s="1"/>
  <c r="G288" i="2"/>
  <c r="C289" i="2"/>
  <c r="C289" i="3"/>
  <c r="E289" i="3" s="1"/>
  <c r="E288" i="2" l="1"/>
  <c r="D289" i="2" s="1"/>
  <c r="F289" i="2" s="1"/>
  <c r="G289" i="2"/>
  <c r="C290" i="2"/>
  <c r="C290" i="3"/>
  <c r="E290" i="3" s="1"/>
  <c r="E289" i="2" l="1"/>
  <c r="D290" i="2" s="1"/>
  <c r="F290" i="2" s="1"/>
  <c r="G290" i="2"/>
  <c r="C291" i="2"/>
  <c r="C291" i="3"/>
  <c r="E291" i="3" s="1"/>
  <c r="E290" i="2" l="1"/>
  <c r="D291" i="2" s="1"/>
  <c r="F291" i="2" s="1"/>
  <c r="G291" i="2"/>
  <c r="C292" i="2"/>
  <c r="C292" i="3"/>
  <c r="E292" i="3" s="1"/>
  <c r="E291" i="2" l="1"/>
  <c r="D292" i="2" s="1"/>
  <c r="F292" i="2" s="1"/>
  <c r="G292" i="2"/>
  <c r="C293" i="2"/>
  <c r="C293" i="3"/>
  <c r="E293" i="3" s="1"/>
  <c r="E292" i="2" l="1"/>
  <c r="D293" i="2" s="1"/>
  <c r="F293" i="2" s="1"/>
  <c r="G293" i="2"/>
  <c r="C294" i="2"/>
  <c r="C294" i="3"/>
  <c r="E294" i="3" s="1"/>
  <c r="E293" i="2" l="1"/>
  <c r="D294" i="2" s="1"/>
  <c r="F294" i="2" s="1"/>
  <c r="G294" i="2"/>
  <c r="C295" i="2"/>
  <c r="C295" i="3"/>
  <c r="E295" i="3" s="1"/>
  <c r="E294" i="2" l="1"/>
  <c r="D295" i="2" s="1"/>
  <c r="F295" i="2" s="1"/>
  <c r="G295" i="2"/>
  <c r="C296" i="2"/>
  <c r="C296" i="3"/>
  <c r="E296" i="3" s="1"/>
  <c r="E295" i="2" l="1"/>
  <c r="D296" i="2" s="1"/>
  <c r="F296" i="2" s="1"/>
  <c r="G296" i="2"/>
  <c r="C297" i="2"/>
  <c r="C297" i="3"/>
  <c r="E297" i="3" s="1"/>
  <c r="E296" i="2" l="1"/>
  <c r="D297" i="2" s="1"/>
  <c r="F297" i="2" s="1"/>
  <c r="G297" i="2"/>
  <c r="C298" i="2"/>
  <c r="C298" i="3"/>
  <c r="E298" i="3" s="1"/>
  <c r="E297" i="2" l="1"/>
  <c r="D298" i="2" s="1"/>
  <c r="F298" i="2" s="1"/>
  <c r="G298" i="2"/>
  <c r="C299" i="2"/>
  <c r="C299" i="3"/>
  <c r="E299" i="3" s="1"/>
  <c r="E298" i="2" l="1"/>
  <c r="D299" i="2" s="1"/>
  <c r="F299" i="2" s="1"/>
  <c r="G299" i="2"/>
  <c r="C300" i="2"/>
  <c r="C300" i="3"/>
  <c r="E300" i="3" s="1"/>
  <c r="E299" i="2" l="1"/>
  <c r="D300" i="2" s="1"/>
  <c r="F300" i="2" s="1"/>
  <c r="G300" i="2"/>
  <c r="C301" i="2"/>
  <c r="C301" i="3"/>
  <c r="E301" i="3" s="1"/>
  <c r="E300" i="2" l="1"/>
  <c r="D301" i="2" s="1"/>
  <c r="F301" i="2" s="1"/>
  <c r="G301" i="2"/>
  <c r="C302" i="2"/>
  <c r="C302" i="3"/>
  <c r="E302" i="3" s="1"/>
  <c r="E301" i="2" l="1"/>
  <c r="D302" i="2" s="1"/>
  <c r="F302" i="2" s="1"/>
  <c r="G302" i="2"/>
  <c r="C303" i="2"/>
  <c r="C303" i="3"/>
  <c r="E303" i="3" s="1"/>
  <c r="E302" i="2" l="1"/>
  <c r="D303" i="2" s="1"/>
  <c r="F303" i="2" s="1"/>
  <c r="G303" i="2"/>
  <c r="C304" i="2"/>
  <c r="C304" i="3"/>
  <c r="E304" i="3" s="1"/>
  <c r="E303" i="2" l="1"/>
  <c r="D304" i="2" s="1"/>
  <c r="F304" i="2" s="1"/>
  <c r="G304" i="2"/>
  <c r="C305" i="2"/>
  <c r="C305" i="3"/>
  <c r="E305" i="3" s="1"/>
  <c r="E304" i="2" l="1"/>
  <c r="D305" i="2" s="1"/>
  <c r="F305" i="2" s="1"/>
  <c r="G305" i="2"/>
  <c r="C306" i="2"/>
  <c r="C306" i="3"/>
  <c r="E306" i="3" s="1"/>
  <c r="E305" i="2" l="1"/>
  <c r="D306" i="2" s="1"/>
  <c r="F306" i="2" s="1"/>
  <c r="G306" i="2"/>
  <c r="C307" i="2"/>
  <c r="C307" i="3"/>
  <c r="E307" i="3" s="1"/>
  <c r="E306" i="2" l="1"/>
  <c r="D307" i="2" s="1"/>
  <c r="F307" i="2" s="1"/>
  <c r="G307" i="2"/>
  <c r="C308" i="2"/>
  <c r="C308" i="3"/>
  <c r="E308" i="3" s="1"/>
  <c r="E307" i="2" l="1"/>
  <c r="D308" i="2" s="1"/>
  <c r="F308" i="2" s="1"/>
  <c r="G308" i="2"/>
  <c r="C309" i="2"/>
  <c r="C309" i="3"/>
  <c r="E309" i="3" s="1"/>
  <c r="E308" i="2" l="1"/>
  <c r="D309" i="2" s="1"/>
  <c r="F309" i="2" s="1"/>
  <c r="G309" i="2"/>
  <c r="C310" i="2"/>
  <c r="C310" i="3"/>
  <c r="E310" i="3" s="1"/>
  <c r="E309" i="2" l="1"/>
  <c r="D310" i="2" s="1"/>
  <c r="F310" i="2" s="1"/>
  <c r="G310" i="2"/>
  <c r="C311" i="2"/>
  <c r="C311" i="3"/>
  <c r="E311" i="3" s="1"/>
  <c r="E310" i="2" l="1"/>
  <c r="D311" i="2" s="1"/>
  <c r="F311" i="2" s="1"/>
  <c r="G311" i="2"/>
  <c r="C312" i="2"/>
  <c r="C312" i="3"/>
  <c r="E312" i="3" s="1"/>
  <c r="E311" i="2" l="1"/>
  <c r="D312" i="2" s="1"/>
  <c r="F312" i="2" s="1"/>
  <c r="G312" i="2"/>
  <c r="C313" i="2"/>
  <c r="C313" i="3"/>
  <c r="E313" i="3" s="1"/>
  <c r="E312" i="2" l="1"/>
  <c r="D313" i="2" s="1"/>
  <c r="F313" i="2" s="1"/>
  <c r="G313" i="2"/>
  <c r="C314" i="2"/>
  <c r="C314" i="3"/>
  <c r="E314" i="3" s="1"/>
  <c r="E313" i="2" l="1"/>
  <c r="D314" i="2" s="1"/>
  <c r="F314" i="2" s="1"/>
  <c r="G314" i="2"/>
  <c r="C315" i="2"/>
  <c r="C315" i="3"/>
  <c r="E315" i="3" s="1"/>
  <c r="E314" i="2" l="1"/>
  <c r="D315" i="2" s="1"/>
  <c r="F315" i="2" s="1"/>
  <c r="G315" i="2"/>
  <c r="C316" i="2"/>
  <c r="C316" i="3"/>
  <c r="E316" i="3" s="1"/>
  <c r="E315" i="2" l="1"/>
  <c r="D316" i="2" s="1"/>
  <c r="F316" i="2" s="1"/>
  <c r="G316" i="2"/>
  <c r="C317" i="2"/>
  <c r="C317" i="3"/>
  <c r="E317" i="3" s="1"/>
  <c r="E316" i="2" l="1"/>
  <c r="D317" i="2" s="1"/>
  <c r="F317" i="2" s="1"/>
  <c r="G317" i="2"/>
  <c r="C318" i="2"/>
  <c r="C318" i="3"/>
  <c r="E318" i="3" s="1"/>
  <c r="E317" i="2" l="1"/>
  <c r="D318" i="2" s="1"/>
  <c r="F318" i="2" s="1"/>
  <c r="G318" i="2"/>
  <c r="C319" i="2"/>
  <c r="C319" i="3"/>
  <c r="E319" i="3" s="1"/>
  <c r="E318" i="2" l="1"/>
  <c r="D319" i="2" s="1"/>
  <c r="F319" i="2" s="1"/>
  <c r="G319" i="2"/>
  <c r="C320" i="2"/>
  <c r="C320" i="3"/>
  <c r="E320" i="3" s="1"/>
  <c r="E319" i="2" l="1"/>
  <c r="D320" i="2" s="1"/>
  <c r="F320" i="2" s="1"/>
  <c r="G320" i="2"/>
  <c r="C321" i="2"/>
  <c r="C321" i="3"/>
  <c r="E321" i="3" s="1"/>
  <c r="E320" i="2" l="1"/>
  <c r="D321" i="2" s="1"/>
  <c r="F321" i="2" s="1"/>
  <c r="G321" i="2"/>
  <c r="C322" i="2"/>
  <c r="C322" i="3"/>
  <c r="E322" i="3" s="1"/>
  <c r="E321" i="2" l="1"/>
  <c r="D322" i="2" s="1"/>
  <c r="F322" i="2" s="1"/>
  <c r="G322" i="2"/>
  <c r="C323" i="2"/>
  <c r="C323" i="3"/>
  <c r="E323" i="3" s="1"/>
  <c r="E322" i="2" l="1"/>
  <c r="D323" i="2" s="1"/>
  <c r="F323" i="2" s="1"/>
  <c r="G323" i="2"/>
  <c r="C324" i="2"/>
  <c r="C324" i="3"/>
  <c r="E324" i="3" s="1"/>
  <c r="E323" i="2" l="1"/>
  <c r="D324" i="2" s="1"/>
  <c r="F324" i="2" s="1"/>
  <c r="G324" i="2"/>
  <c r="C325" i="2"/>
  <c r="C325" i="3"/>
  <c r="E325" i="3" s="1"/>
  <c r="E324" i="2" l="1"/>
  <c r="D325" i="2" s="1"/>
  <c r="F325" i="2" s="1"/>
  <c r="G325" i="2"/>
  <c r="C326" i="2"/>
  <c r="C326" i="3"/>
  <c r="E326" i="3" s="1"/>
  <c r="E325" i="2" l="1"/>
  <c r="D326" i="2" s="1"/>
  <c r="F326" i="2" s="1"/>
  <c r="G326" i="2"/>
  <c r="C327" i="2"/>
  <c r="C327" i="3"/>
  <c r="E327" i="3" s="1"/>
  <c r="E326" i="2" l="1"/>
  <c r="D327" i="2" s="1"/>
  <c r="F327" i="2" s="1"/>
  <c r="G327" i="2"/>
  <c r="C328" i="2"/>
  <c r="C328" i="3"/>
  <c r="E328" i="3" s="1"/>
  <c r="E327" i="2" l="1"/>
  <c r="D328" i="2" s="1"/>
  <c r="F328" i="2" s="1"/>
  <c r="G328" i="2"/>
  <c r="C329" i="2"/>
  <c r="C329" i="3"/>
  <c r="E329" i="3" s="1"/>
  <c r="E328" i="2" l="1"/>
  <c r="D329" i="2" s="1"/>
  <c r="F329" i="2" s="1"/>
  <c r="G329" i="2"/>
  <c r="C330" i="2"/>
  <c r="C330" i="3"/>
  <c r="E330" i="3" s="1"/>
  <c r="E329" i="2" l="1"/>
  <c r="D330" i="2" s="1"/>
  <c r="F330" i="2" s="1"/>
  <c r="G330" i="2"/>
  <c r="C331" i="2"/>
  <c r="C331" i="3"/>
  <c r="E331" i="3" s="1"/>
  <c r="E330" i="2" l="1"/>
  <c r="D331" i="2" s="1"/>
  <c r="F331" i="2" s="1"/>
  <c r="G331" i="2"/>
  <c r="C332" i="2"/>
  <c r="C332" i="3"/>
  <c r="E332" i="3" s="1"/>
  <c r="E331" i="2" l="1"/>
  <c r="D332" i="2" s="1"/>
  <c r="F332" i="2" s="1"/>
  <c r="G332" i="2"/>
  <c r="C333" i="2"/>
  <c r="C333" i="3"/>
  <c r="E333" i="3" s="1"/>
  <c r="E332" i="2" l="1"/>
  <c r="D333" i="2" s="1"/>
  <c r="F333" i="2" s="1"/>
  <c r="G333" i="2"/>
  <c r="C334" i="2"/>
  <c r="C334" i="3"/>
  <c r="E334" i="3" s="1"/>
  <c r="E333" i="2" l="1"/>
  <c r="D334" i="2" s="1"/>
  <c r="F334" i="2" s="1"/>
  <c r="G334" i="2"/>
  <c r="C335" i="2"/>
  <c r="C335" i="3"/>
  <c r="E335" i="3" s="1"/>
  <c r="E334" i="2" l="1"/>
  <c r="D335" i="2" s="1"/>
  <c r="F335" i="2" s="1"/>
  <c r="G335" i="2"/>
  <c r="C336" i="2"/>
  <c r="C336" i="3"/>
  <c r="E336" i="3" s="1"/>
  <c r="E335" i="2" l="1"/>
  <c r="D336" i="2" s="1"/>
  <c r="F336" i="2" s="1"/>
  <c r="G336" i="2"/>
  <c r="C337" i="2"/>
  <c r="C337" i="3"/>
  <c r="E337" i="3" s="1"/>
  <c r="E336" i="2" l="1"/>
  <c r="D337" i="2" s="1"/>
  <c r="F337" i="2" s="1"/>
  <c r="G337" i="2"/>
  <c r="C338" i="2"/>
  <c r="C338" i="3"/>
  <c r="E338" i="3" s="1"/>
  <c r="E337" i="2" l="1"/>
  <c r="D338" i="2" s="1"/>
  <c r="F338" i="2" s="1"/>
  <c r="G338" i="2"/>
  <c r="C339" i="2"/>
  <c r="C339" i="3"/>
  <c r="E339" i="3" s="1"/>
  <c r="E338" i="2" l="1"/>
  <c r="D339" i="2" s="1"/>
  <c r="F339" i="2" s="1"/>
  <c r="G339" i="2"/>
  <c r="C340" i="2"/>
  <c r="C340" i="3"/>
  <c r="E340" i="3" s="1"/>
  <c r="E339" i="2" l="1"/>
  <c r="D340" i="2" s="1"/>
  <c r="F340" i="2" s="1"/>
  <c r="G340" i="2"/>
  <c r="C341" i="2"/>
  <c r="C341" i="3"/>
  <c r="E341" i="3" s="1"/>
  <c r="E340" i="2" l="1"/>
  <c r="D341" i="2" s="1"/>
  <c r="F341" i="2" s="1"/>
  <c r="G341" i="2"/>
  <c r="C342" i="2"/>
  <c r="C342" i="3"/>
  <c r="E342" i="3" s="1"/>
  <c r="E341" i="2" l="1"/>
  <c r="D342" i="2" s="1"/>
  <c r="F342" i="2" s="1"/>
  <c r="G342" i="2"/>
  <c r="C343" i="2"/>
  <c r="C343" i="3"/>
  <c r="E343" i="3" s="1"/>
  <c r="E342" i="2" l="1"/>
  <c r="D343" i="2" s="1"/>
  <c r="F343" i="2" s="1"/>
  <c r="G343" i="2"/>
  <c r="C344" i="2"/>
  <c r="C344" i="3"/>
  <c r="E344" i="3" s="1"/>
  <c r="E343" i="2" l="1"/>
  <c r="D344" i="2" s="1"/>
  <c r="F344" i="2" s="1"/>
  <c r="G344" i="2"/>
  <c r="C345" i="2"/>
  <c r="C345" i="3"/>
  <c r="E345" i="3" s="1"/>
  <c r="E344" i="2" l="1"/>
  <c r="D345" i="2" s="1"/>
  <c r="F345" i="2" s="1"/>
  <c r="G345" i="2"/>
  <c r="C346" i="2"/>
  <c r="C346" i="3"/>
  <c r="E346" i="3" s="1"/>
  <c r="E345" i="2" l="1"/>
  <c r="D346" i="2" s="1"/>
  <c r="F346" i="2" s="1"/>
  <c r="G346" i="2"/>
  <c r="C347" i="2"/>
  <c r="C347" i="3"/>
  <c r="E347" i="3" s="1"/>
  <c r="E346" i="2" l="1"/>
  <c r="D347" i="2" s="1"/>
  <c r="F347" i="2" s="1"/>
  <c r="G347" i="2"/>
  <c r="C348" i="2"/>
  <c r="C348" i="3"/>
  <c r="E348" i="3" s="1"/>
  <c r="E347" i="2" l="1"/>
  <c r="D348" i="2" s="1"/>
  <c r="F348" i="2" s="1"/>
  <c r="G348" i="2"/>
  <c r="C349" i="2"/>
  <c r="C349" i="3"/>
  <c r="E349" i="3" s="1"/>
  <c r="E348" i="2" l="1"/>
  <c r="D349" i="2" s="1"/>
  <c r="F349" i="2" s="1"/>
  <c r="G349" i="2"/>
  <c r="C350" i="2"/>
  <c r="C350" i="3"/>
  <c r="E350" i="3" s="1"/>
  <c r="E349" i="2" l="1"/>
  <c r="D350" i="2" s="1"/>
  <c r="F350" i="2" s="1"/>
  <c r="G350" i="2"/>
  <c r="C351" i="2"/>
  <c r="C351" i="3"/>
  <c r="E351" i="3" s="1"/>
  <c r="E350" i="2" l="1"/>
  <c r="D351" i="2" s="1"/>
  <c r="F351" i="2" s="1"/>
  <c r="G351" i="2"/>
  <c r="C352" i="2"/>
  <c r="C352" i="3"/>
  <c r="E352" i="3" s="1"/>
  <c r="E351" i="2" l="1"/>
  <c r="D352" i="2" s="1"/>
  <c r="F352" i="2" s="1"/>
  <c r="G352" i="2"/>
  <c r="C353" i="2"/>
  <c r="C353" i="3"/>
  <c r="E353" i="3" s="1"/>
  <c r="E352" i="2" l="1"/>
  <c r="D353" i="2" s="1"/>
  <c r="F353" i="2" s="1"/>
  <c r="G353" i="2"/>
  <c r="C354" i="2"/>
  <c r="C354" i="3"/>
  <c r="E354" i="3" s="1"/>
  <c r="E353" i="2" l="1"/>
  <c r="D354" i="2" s="1"/>
  <c r="F354" i="2" s="1"/>
  <c r="G354" i="2"/>
  <c r="C355" i="2"/>
  <c r="C355" i="3"/>
  <c r="E355" i="3" s="1"/>
  <c r="E354" i="2" l="1"/>
  <c r="D355" i="2" s="1"/>
  <c r="F355" i="2" s="1"/>
  <c r="G355" i="2"/>
  <c r="C356" i="2"/>
  <c r="C356" i="3"/>
  <c r="E356" i="3" s="1"/>
  <c r="E355" i="2" l="1"/>
  <c r="D356" i="2" s="1"/>
  <c r="F356" i="2" s="1"/>
  <c r="G356" i="2"/>
  <c r="C357" i="2"/>
  <c r="C357" i="3"/>
  <c r="E357" i="3" s="1"/>
  <c r="E356" i="2" l="1"/>
  <c r="D357" i="2" s="1"/>
  <c r="F357" i="2" s="1"/>
  <c r="G357" i="2"/>
  <c r="C358" i="2"/>
  <c r="C358" i="3"/>
  <c r="E358" i="3" s="1"/>
  <c r="E357" i="2" l="1"/>
  <c r="D358" i="2" s="1"/>
  <c r="F358" i="2" s="1"/>
  <c r="G358" i="2"/>
  <c r="C359" i="2"/>
  <c r="C359" i="3"/>
  <c r="E359" i="3" s="1"/>
  <c r="E358" i="2" l="1"/>
  <c r="D359" i="2" s="1"/>
  <c r="F359" i="2" s="1"/>
  <c r="G359" i="2"/>
  <c r="C360" i="2"/>
  <c r="C360" i="3"/>
  <c r="E360" i="3" s="1"/>
  <c r="E359" i="2" l="1"/>
  <c r="D360" i="2" s="1"/>
  <c r="F360" i="2" s="1"/>
  <c r="G360" i="2"/>
  <c r="C361" i="2"/>
  <c r="C361" i="3"/>
  <c r="E361" i="3" s="1"/>
  <c r="E360" i="2" l="1"/>
  <c r="D361" i="2" s="1"/>
  <c r="F361" i="2" s="1"/>
  <c r="G361" i="2"/>
  <c r="C362" i="2"/>
  <c r="C362" i="3"/>
  <c r="E362" i="3" s="1"/>
  <c r="E361" i="2" l="1"/>
  <c r="D362" i="2" s="1"/>
  <c r="F362" i="2" s="1"/>
  <c r="G362" i="2"/>
  <c r="C363" i="2"/>
  <c r="C363" i="3"/>
  <c r="E363" i="3" s="1"/>
  <c r="E362" i="2" l="1"/>
  <c r="D363" i="2" s="1"/>
  <c r="F363" i="2" s="1"/>
  <c r="G363" i="2"/>
  <c r="C364" i="2"/>
  <c r="C364" i="3"/>
  <c r="E364" i="3" s="1"/>
  <c r="E363" i="2" l="1"/>
  <c r="D364" i="2" s="1"/>
  <c r="F364" i="2" s="1"/>
  <c r="G364" i="2"/>
  <c r="C365" i="2"/>
  <c r="C365" i="3"/>
  <c r="E365" i="3" s="1"/>
  <c r="E364" i="2" l="1"/>
  <c r="D365" i="2" s="1"/>
  <c r="F365" i="2" s="1"/>
  <c r="G365" i="2"/>
  <c r="C366" i="2"/>
  <c r="C366" i="3"/>
  <c r="E366" i="3" s="1"/>
  <c r="E365" i="2" l="1"/>
  <c r="D366" i="2" s="1"/>
  <c r="F366" i="2" s="1"/>
  <c r="G366" i="2"/>
  <c r="C367" i="2"/>
  <c r="C367" i="3"/>
  <c r="E367" i="3" s="1"/>
  <c r="E366" i="2" l="1"/>
  <c r="D367" i="2" s="1"/>
  <c r="F367" i="2" s="1"/>
  <c r="G367" i="2"/>
  <c r="C368" i="2"/>
  <c r="C368" i="3"/>
  <c r="E368" i="3" s="1"/>
  <c r="E367" i="2" l="1"/>
  <c r="D368" i="2" s="1"/>
  <c r="F368" i="2" s="1"/>
  <c r="G368" i="2"/>
  <c r="C369" i="2"/>
  <c r="C369" i="3"/>
  <c r="E369" i="3" s="1"/>
  <c r="E368" i="2" l="1"/>
  <c r="D369" i="2" s="1"/>
  <c r="F369" i="2" s="1"/>
  <c r="G369" i="2"/>
  <c r="C370" i="2"/>
  <c r="C370" i="3"/>
  <c r="E370" i="3" s="1"/>
  <c r="E369" i="2" l="1"/>
  <c r="D370" i="2" s="1"/>
  <c r="F370" i="2" s="1"/>
  <c r="G370" i="2"/>
  <c r="C371" i="2"/>
  <c r="C371" i="3"/>
  <c r="E371" i="3" s="1"/>
  <c r="E370" i="2" l="1"/>
  <c r="D371" i="2" s="1"/>
  <c r="F371" i="2" s="1"/>
  <c r="G371" i="2"/>
  <c r="C372" i="2"/>
  <c r="C372" i="3"/>
  <c r="E372" i="3" s="1"/>
  <c r="E371" i="2" l="1"/>
  <c r="D372" i="2" s="1"/>
  <c r="F372" i="2" s="1"/>
  <c r="G372" i="2"/>
  <c r="C373" i="2"/>
  <c r="C373" i="3"/>
  <c r="E372" i="2" l="1"/>
  <c r="D373" i="2" s="1"/>
  <c r="F373" i="2" s="1"/>
  <c r="G373" i="2"/>
  <c r="E373" i="2" s="1"/>
  <c r="C374" i="3"/>
  <c r="E373" i="3"/>
  <c r="C374" i="2"/>
  <c r="D374" i="2" l="1"/>
  <c r="F374" i="2"/>
  <c r="G374" i="2"/>
  <c r="E374" i="2" s="1"/>
  <c r="C375" i="3"/>
  <c r="E374" i="3"/>
  <c r="C375" i="2"/>
  <c r="D375" i="2" l="1"/>
  <c r="F375" i="2" s="1"/>
  <c r="G375" i="2"/>
  <c r="E375" i="2" s="1"/>
  <c r="C376" i="3"/>
  <c r="E375" i="3"/>
  <c r="C376" i="2"/>
  <c r="D376" i="2" l="1"/>
  <c r="F376" i="2" s="1"/>
  <c r="G376" i="2"/>
  <c r="E376" i="2" s="1"/>
  <c r="C377" i="3"/>
  <c r="E376" i="3"/>
  <c r="C377" i="2"/>
  <c r="D377" i="2" l="1"/>
  <c r="F377" i="2"/>
  <c r="G377" i="2"/>
  <c r="E377" i="2" s="1"/>
  <c r="C378" i="3"/>
  <c r="E377" i="3"/>
  <c r="C378" i="2"/>
  <c r="D378" i="2" l="1"/>
  <c r="F378" i="2"/>
  <c r="G378" i="2"/>
  <c r="E378" i="2" s="1"/>
  <c r="C379" i="3"/>
  <c r="E378" i="3"/>
  <c r="C379" i="2"/>
  <c r="D379" i="2" l="1"/>
  <c r="F379" i="2"/>
  <c r="G379" i="2"/>
  <c r="E379" i="2" s="1"/>
  <c r="C380" i="3"/>
  <c r="E379" i="3"/>
  <c r="C380" i="2"/>
  <c r="D380" i="2" l="1"/>
  <c r="F380" i="2"/>
  <c r="G380" i="2"/>
  <c r="E380" i="2" s="1"/>
  <c r="C381" i="3"/>
  <c r="E380" i="3"/>
  <c r="C381" i="2"/>
  <c r="D381" i="2" l="1"/>
  <c r="F381" i="2"/>
  <c r="G381" i="2"/>
  <c r="E381" i="2" s="1"/>
  <c r="D382" i="2" s="1"/>
  <c r="C382" i="3"/>
  <c r="E381" i="3"/>
  <c r="C382" i="2"/>
  <c r="F382" i="2" l="1"/>
  <c r="G382" i="2"/>
  <c r="E382" i="2" s="1"/>
  <c r="D383" i="2" s="1"/>
  <c r="C383" i="3"/>
  <c r="E382" i="3"/>
  <c r="C383" i="2"/>
  <c r="F383" i="2" l="1"/>
  <c r="G383" i="2"/>
  <c r="E383" i="2" s="1"/>
  <c r="D384" i="2" s="1"/>
  <c r="C384" i="3"/>
  <c r="E383" i="3"/>
  <c r="C384" i="2"/>
  <c r="F384" i="2" l="1"/>
  <c r="G384" i="2"/>
  <c r="E384" i="2" s="1"/>
  <c r="D385" i="2" s="1"/>
  <c r="C385" i="3"/>
  <c r="E384" i="3"/>
  <c r="C385" i="2"/>
  <c r="F385" i="2" l="1"/>
  <c r="G385" i="2"/>
  <c r="E385" i="2" s="1"/>
  <c r="D386" i="2" s="1"/>
  <c r="C386" i="3"/>
  <c r="E385" i="3"/>
  <c r="C386" i="2"/>
  <c r="F386" i="2" l="1"/>
  <c r="G386" i="2"/>
  <c r="E386" i="2" s="1"/>
  <c r="D387" i="2" s="1"/>
  <c r="C387" i="3"/>
  <c r="E386" i="3"/>
  <c r="C387" i="2"/>
  <c r="F387" i="2" l="1"/>
  <c r="G387" i="2"/>
  <c r="E387" i="2" s="1"/>
  <c r="D388" i="2" s="1"/>
  <c r="C388" i="3"/>
  <c r="E387" i="3"/>
  <c r="C388" i="2"/>
  <c r="F388" i="2" l="1"/>
  <c r="G388" i="2"/>
  <c r="E388" i="2" s="1"/>
  <c r="D389" i="2" s="1"/>
  <c r="C389" i="3"/>
  <c r="E388" i="3"/>
  <c r="C389" i="2"/>
  <c r="F389" i="2" l="1"/>
  <c r="G389" i="2"/>
  <c r="E389" i="2" s="1"/>
  <c r="D390" i="2" s="1"/>
  <c r="C390" i="3"/>
  <c r="E389" i="3"/>
  <c r="C390" i="2"/>
  <c r="F390" i="2" l="1"/>
  <c r="G390" i="2"/>
  <c r="E390" i="2" s="1"/>
  <c r="D391" i="2" s="1"/>
  <c r="C391" i="3"/>
  <c r="E390" i="3"/>
  <c r="C391" i="2"/>
  <c r="F391" i="2" l="1"/>
  <c r="G391" i="2"/>
  <c r="E391" i="2" s="1"/>
  <c r="D392" i="2" s="1"/>
  <c r="C392" i="3"/>
  <c r="E391" i="3"/>
  <c r="C392" i="2"/>
  <c r="F392" i="2" l="1"/>
  <c r="G392" i="2"/>
  <c r="E392" i="2" s="1"/>
  <c r="D393" i="2" s="1"/>
  <c r="C393" i="3"/>
  <c r="E392" i="3"/>
  <c r="C393" i="2"/>
  <c r="F393" i="2" l="1"/>
  <c r="G393" i="2"/>
  <c r="E393" i="2" s="1"/>
  <c r="D394" i="2" s="1"/>
  <c r="C394" i="3"/>
  <c r="E393" i="3"/>
  <c r="C394" i="2"/>
  <c r="F394" i="2" l="1"/>
  <c r="G394" i="2"/>
  <c r="E394" i="2" s="1"/>
  <c r="D395" i="2" s="1"/>
  <c r="C395" i="3"/>
  <c r="E394" i="3"/>
  <c r="C395" i="2"/>
  <c r="F395" i="2" l="1"/>
  <c r="G395" i="2"/>
  <c r="E395" i="2" s="1"/>
  <c r="D396" i="2" s="1"/>
  <c r="C396" i="3"/>
  <c r="E395" i="3"/>
  <c r="C396" i="2"/>
  <c r="F396" i="2" l="1"/>
  <c r="G396" i="2"/>
  <c r="E396" i="2" s="1"/>
  <c r="D397" i="2" s="1"/>
  <c r="C397" i="3"/>
  <c r="E396" i="3"/>
  <c r="C397" i="2"/>
  <c r="F397" i="2" l="1"/>
  <c r="G397" i="2"/>
  <c r="E397" i="2" s="1"/>
  <c r="D398" i="2" s="1"/>
  <c r="C398" i="3"/>
  <c r="E397" i="3"/>
  <c r="C398" i="2"/>
  <c r="F398" i="2" l="1"/>
  <c r="G398" i="2"/>
  <c r="E398" i="2" s="1"/>
  <c r="D399" i="2" s="1"/>
  <c r="C399" i="3"/>
  <c r="E398" i="3"/>
  <c r="C399" i="2"/>
  <c r="F399" i="2" l="1"/>
  <c r="G399" i="2"/>
  <c r="E399" i="2" s="1"/>
  <c r="D400" i="2" s="1"/>
  <c r="C400" i="3"/>
  <c r="E399" i="3"/>
  <c r="C400" i="2"/>
  <c r="F400" i="2" l="1"/>
  <c r="G400" i="2"/>
  <c r="E400" i="2" s="1"/>
  <c r="D401" i="2" s="1"/>
  <c r="C401" i="3"/>
  <c r="E400" i="3"/>
  <c r="C401" i="2"/>
  <c r="F401" i="2" l="1"/>
  <c r="G401" i="2"/>
  <c r="E401" i="2" s="1"/>
  <c r="D402" i="2" s="1"/>
  <c r="C402" i="3"/>
  <c r="E401" i="3"/>
  <c r="C402" i="2"/>
  <c r="F402" i="2" l="1"/>
  <c r="G402" i="2"/>
  <c r="E402" i="2" s="1"/>
  <c r="D403" i="2" s="1"/>
  <c r="C403" i="3"/>
  <c r="E402" i="3"/>
  <c r="C403" i="2"/>
  <c r="F403" i="2" l="1"/>
  <c r="G403" i="2"/>
  <c r="E403" i="2" s="1"/>
  <c r="D404" i="2" s="1"/>
  <c r="C404" i="3"/>
  <c r="E403" i="3"/>
  <c r="C404" i="2"/>
  <c r="F404" i="2" l="1"/>
  <c r="G404" i="2"/>
  <c r="E404" i="2" s="1"/>
  <c r="D405" i="2" s="1"/>
  <c r="C405" i="3"/>
  <c r="E404" i="3"/>
  <c r="C405" i="2"/>
  <c r="F405" i="2" l="1"/>
  <c r="G405" i="2"/>
  <c r="E405" i="2" s="1"/>
  <c r="D406" i="2" s="1"/>
  <c r="C406" i="3"/>
  <c r="E405" i="3"/>
  <c r="C406" i="2"/>
  <c r="F406" i="2" l="1"/>
  <c r="G406" i="2"/>
  <c r="E406" i="2" s="1"/>
  <c r="D407" i="2" s="1"/>
  <c r="C407" i="3"/>
  <c r="E406" i="3"/>
  <c r="C407" i="2"/>
  <c r="F407" i="2" l="1"/>
  <c r="G407" i="2"/>
  <c r="E407" i="2" s="1"/>
  <c r="D408" i="2" s="1"/>
  <c r="C408" i="3"/>
  <c r="E407" i="3"/>
  <c r="C408" i="2"/>
  <c r="F408" i="2" l="1"/>
  <c r="G408" i="2"/>
  <c r="E408" i="2" s="1"/>
  <c r="D409" i="2" s="1"/>
  <c r="C409" i="3"/>
  <c r="E408" i="3"/>
  <c r="C409" i="2"/>
  <c r="F409" i="2" l="1"/>
  <c r="G409" i="2"/>
  <c r="E409" i="2" s="1"/>
  <c r="D410" i="2" s="1"/>
  <c r="C410" i="3"/>
  <c r="E409" i="3"/>
  <c r="C410" i="2"/>
  <c r="F410" i="2" l="1"/>
  <c r="E410" i="2" s="1"/>
  <c r="D411" i="2" s="1"/>
  <c r="G410" i="2"/>
  <c r="C411" i="3"/>
  <c r="E410" i="3"/>
  <c r="C411" i="2"/>
  <c r="F411" i="2" l="1"/>
  <c r="G411" i="2"/>
  <c r="E411" i="2" s="1"/>
  <c r="D412" i="2" s="1"/>
  <c r="C412" i="3"/>
  <c r="E411" i="3"/>
  <c r="C412" i="2"/>
  <c r="F412" i="2" l="1"/>
  <c r="G412" i="2"/>
  <c r="E412" i="2" s="1"/>
  <c r="D413" i="2" s="1"/>
  <c r="C413" i="3"/>
  <c r="E412" i="3"/>
  <c r="C413" i="2"/>
  <c r="F413" i="2" l="1"/>
  <c r="G413" i="2"/>
  <c r="E413" i="2" s="1"/>
  <c r="D414" i="2" s="1"/>
  <c r="C414" i="3"/>
  <c r="E413" i="3"/>
  <c r="C414" i="2"/>
  <c r="F414" i="2" l="1"/>
  <c r="G414" i="2"/>
  <c r="E414" i="2" s="1"/>
  <c r="D415" i="2" s="1"/>
  <c r="C415" i="3"/>
  <c r="E414" i="3"/>
  <c r="C415" i="2"/>
  <c r="F415" i="2" l="1"/>
  <c r="G415" i="2"/>
  <c r="E415" i="2" s="1"/>
  <c r="D416" i="2" s="1"/>
  <c r="C416" i="3"/>
  <c r="E415" i="3"/>
  <c r="C416" i="2"/>
  <c r="F416" i="2" l="1"/>
  <c r="E416" i="2"/>
  <c r="D417" i="2" s="1"/>
  <c r="G416" i="2"/>
  <c r="C417" i="3"/>
  <c r="E416" i="3"/>
  <c r="C417" i="2"/>
  <c r="F417" i="2" l="1"/>
  <c r="G417" i="2"/>
  <c r="E417" i="2" s="1"/>
  <c r="D418" i="2" s="1"/>
  <c r="C418" i="3"/>
  <c r="E417" i="3"/>
  <c r="C418" i="2"/>
  <c r="E418" i="2" l="1"/>
  <c r="D419" i="2" s="1"/>
  <c r="F418" i="2"/>
  <c r="G418" i="2"/>
  <c r="C419" i="3"/>
  <c r="E418" i="3"/>
  <c r="C419" i="2"/>
  <c r="F419" i="2" l="1"/>
  <c r="G419" i="2"/>
  <c r="E419" i="2" s="1"/>
  <c r="D420" i="2" s="1"/>
  <c r="C420" i="3"/>
  <c r="E419" i="3"/>
  <c r="C420" i="2"/>
  <c r="F420" i="2" l="1"/>
  <c r="G420" i="2"/>
  <c r="E420" i="2" s="1"/>
  <c r="D421" i="2" s="1"/>
  <c r="C421" i="3"/>
  <c r="E420" i="3"/>
  <c r="C421" i="2"/>
  <c r="F421" i="2" l="1"/>
  <c r="G421" i="2"/>
  <c r="E421" i="2" s="1"/>
  <c r="D422" i="2" s="1"/>
  <c r="C422" i="3"/>
  <c r="E421" i="3"/>
  <c r="C422" i="2"/>
  <c r="F422" i="2" l="1"/>
  <c r="G422" i="2"/>
  <c r="E422" i="2" s="1"/>
  <c r="D423" i="2" s="1"/>
  <c r="C423" i="3"/>
  <c r="E422" i="3"/>
  <c r="C423" i="2"/>
  <c r="F423" i="2" l="1"/>
  <c r="G423" i="2"/>
  <c r="E423" i="2" s="1"/>
  <c r="D424" i="2" s="1"/>
  <c r="C424" i="3"/>
  <c r="E423" i="3"/>
  <c r="C424" i="2"/>
  <c r="F424" i="2" l="1"/>
  <c r="G424" i="2"/>
  <c r="E424" i="2" s="1"/>
  <c r="D425" i="2" s="1"/>
  <c r="C425" i="3"/>
  <c r="E424" i="3"/>
  <c r="C425" i="2"/>
  <c r="F425" i="2" l="1"/>
  <c r="G425" i="2"/>
  <c r="E425" i="2" s="1"/>
  <c r="D426" i="2" s="1"/>
  <c r="C426" i="3"/>
  <c r="E425" i="3"/>
  <c r="C426" i="2"/>
  <c r="F426" i="2" l="1"/>
  <c r="G426" i="2"/>
  <c r="E426" i="2" s="1"/>
  <c r="D427" i="2" s="1"/>
  <c r="C427" i="3"/>
  <c r="E426" i="3"/>
  <c r="C427" i="2"/>
  <c r="F427" i="2" l="1"/>
  <c r="G427" i="2"/>
  <c r="E427" i="2" s="1"/>
  <c r="D428" i="2" s="1"/>
  <c r="C428" i="3"/>
  <c r="E427" i="3"/>
  <c r="C428" i="2"/>
  <c r="F428" i="2" l="1"/>
  <c r="G428" i="2"/>
  <c r="E428" i="2" s="1"/>
  <c r="D429" i="2" s="1"/>
  <c r="C429" i="3"/>
  <c r="E428" i="3"/>
  <c r="C429" i="2"/>
  <c r="F429" i="2" l="1"/>
  <c r="G429" i="2"/>
  <c r="E429" i="2" s="1"/>
  <c r="D430" i="2" s="1"/>
  <c r="C430" i="3"/>
  <c r="E429" i="3"/>
  <c r="C430" i="2"/>
  <c r="F430" i="2" l="1"/>
  <c r="G430" i="2"/>
  <c r="E430" i="2" s="1"/>
  <c r="D431" i="2" s="1"/>
  <c r="C431" i="3"/>
  <c r="E430" i="3"/>
  <c r="C431" i="2"/>
  <c r="F431" i="2" l="1"/>
  <c r="G431" i="2"/>
  <c r="E431" i="2" s="1"/>
  <c r="D432" i="2" s="1"/>
  <c r="C432" i="3"/>
  <c r="E432" i="3" s="1"/>
  <c r="E431" i="3"/>
  <c r="C432" i="2"/>
  <c r="F432" i="2" l="1"/>
  <c r="G432" i="2"/>
  <c r="E432" i="2" s="1"/>
  <c r="G433" i="2" l="1"/>
  <c r="F433" i="2" l="1"/>
  <c r="G12" i="1" l="1"/>
  <c r="E433" i="2"/>
  <c r="G15" i="1" s="1"/>
  <c r="E433" i="3" l="1"/>
  <c r="D14" i="3"/>
  <c r="F14" i="3" s="1"/>
  <c r="G14" i="3" s="1"/>
  <c r="D15" i="3" l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D106" i="3" s="1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117" i="3" s="1"/>
  <c r="D118" i="3" s="1"/>
  <c r="D119" i="3" s="1"/>
  <c r="D120" i="3" s="1"/>
  <c r="D121" i="3" s="1"/>
  <c r="D122" i="3" s="1"/>
  <c r="D123" i="3" s="1"/>
  <c r="D124" i="3" s="1"/>
  <c r="D125" i="3" s="1"/>
  <c r="D126" i="3" s="1"/>
  <c r="D127" i="3" s="1"/>
  <c r="D128" i="3" s="1"/>
  <c r="D129" i="3" s="1"/>
  <c r="D130" i="3" s="1"/>
  <c r="D131" i="3" s="1"/>
  <c r="D132" i="3" s="1"/>
  <c r="D133" i="3" s="1"/>
  <c r="D134" i="3" s="1"/>
  <c r="D135" i="3" s="1"/>
  <c r="D136" i="3" s="1"/>
  <c r="D137" i="3" s="1"/>
  <c r="D138" i="3" s="1"/>
  <c r="D139" i="3" s="1"/>
  <c r="D140" i="3" s="1"/>
  <c r="D141" i="3" s="1"/>
  <c r="D142" i="3" s="1"/>
  <c r="D143" i="3" s="1"/>
  <c r="D144" i="3" s="1"/>
  <c r="D145" i="3" s="1"/>
  <c r="D146" i="3" s="1"/>
  <c r="D147" i="3" s="1"/>
  <c r="D148" i="3" s="1"/>
  <c r="D149" i="3" s="1"/>
  <c r="D150" i="3" s="1"/>
  <c r="D151" i="3" s="1"/>
  <c r="D152" i="3" s="1"/>
  <c r="D153" i="3" s="1"/>
  <c r="D154" i="3" s="1"/>
  <c r="D155" i="3" s="1"/>
  <c r="D156" i="3" s="1"/>
  <c r="D157" i="3" s="1"/>
  <c r="D158" i="3" s="1"/>
  <c r="D159" i="3" s="1"/>
  <c r="D160" i="3" s="1"/>
  <c r="D161" i="3" s="1"/>
  <c r="D162" i="3" s="1"/>
  <c r="D163" i="3" s="1"/>
  <c r="D164" i="3" s="1"/>
  <c r="D165" i="3" s="1"/>
  <c r="D166" i="3" s="1"/>
  <c r="D167" i="3" s="1"/>
  <c r="D168" i="3" s="1"/>
  <c r="D169" i="3" s="1"/>
  <c r="D170" i="3" s="1"/>
  <c r="D171" i="3" s="1"/>
  <c r="D172" i="3" s="1"/>
  <c r="D173" i="3" s="1"/>
  <c r="D174" i="3" s="1"/>
  <c r="D175" i="3" s="1"/>
  <c r="D176" i="3" s="1"/>
  <c r="D177" i="3" s="1"/>
  <c r="D178" i="3" s="1"/>
  <c r="D179" i="3" s="1"/>
  <c r="D180" i="3" s="1"/>
  <c r="D181" i="3" s="1"/>
  <c r="D182" i="3" s="1"/>
  <c r="D183" i="3" s="1"/>
  <c r="D184" i="3" s="1"/>
  <c r="D185" i="3" s="1"/>
  <c r="D186" i="3" s="1"/>
  <c r="D187" i="3" s="1"/>
  <c r="D188" i="3" s="1"/>
  <c r="D189" i="3" s="1"/>
  <c r="D190" i="3" s="1"/>
  <c r="D191" i="3" s="1"/>
  <c r="D192" i="3" s="1"/>
  <c r="D193" i="3" s="1"/>
  <c r="D194" i="3" s="1"/>
  <c r="D195" i="3" s="1"/>
  <c r="D196" i="3" s="1"/>
  <c r="D197" i="3" s="1"/>
  <c r="D198" i="3" s="1"/>
  <c r="D199" i="3" s="1"/>
  <c r="D200" i="3" s="1"/>
  <c r="D201" i="3" s="1"/>
  <c r="D202" i="3" s="1"/>
  <c r="D203" i="3" s="1"/>
  <c r="D204" i="3" s="1"/>
  <c r="D205" i="3" s="1"/>
  <c r="D206" i="3" s="1"/>
  <c r="D207" i="3" s="1"/>
  <c r="D208" i="3" s="1"/>
  <c r="D209" i="3" s="1"/>
  <c r="D210" i="3" s="1"/>
  <c r="D211" i="3" s="1"/>
  <c r="D212" i="3" s="1"/>
  <c r="D213" i="3" s="1"/>
  <c r="D214" i="3" s="1"/>
  <c r="D215" i="3" s="1"/>
  <c r="D216" i="3" s="1"/>
  <c r="D217" i="3" s="1"/>
  <c r="D218" i="3" s="1"/>
  <c r="D219" i="3" s="1"/>
  <c r="D220" i="3" s="1"/>
  <c r="D221" i="3" s="1"/>
  <c r="D222" i="3" s="1"/>
  <c r="D223" i="3" s="1"/>
  <c r="D224" i="3" s="1"/>
  <c r="D225" i="3" s="1"/>
  <c r="D226" i="3" s="1"/>
  <c r="D227" i="3" s="1"/>
  <c r="D228" i="3" s="1"/>
  <c r="D229" i="3" s="1"/>
  <c r="D230" i="3" s="1"/>
  <c r="D231" i="3" s="1"/>
  <c r="D232" i="3" s="1"/>
  <c r="D233" i="3" s="1"/>
  <c r="D234" i="3" s="1"/>
  <c r="D235" i="3" s="1"/>
  <c r="D236" i="3" s="1"/>
  <c r="D237" i="3" s="1"/>
  <c r="D238" i="3" s="1"/>
  <c r="D239" i="3" s="1"/>
  <c r="D240" i="3" s="1"/>
  <c r="D241" i="3" s="1"/>
  <c r="D242" i="3" s="1"/>
  <c r="D243" i="3" s="1"/>
  <c r="D244" i="3" s="1"/>
  <c r="D245" i="3" s="1"/>
  <c r="D246" i="3" s="1"/>
  <c r="D247" i="3" s="1"/>
  <c r="D248" i="3" s="1"/>
  <c r="D249" i="3" s="1"/>
  <c r="D250" i="3" s="1"/>
  <c r="D251" i="3" s="1"/>
  <c r="D252" i="3" s="1"/>
  <c r="D253" i="3" s="1"/>
  <c r="D254" i="3" s="1"/>
  <c r="D255" i="3" s="1"/>
  <c r="D256" i="3" s="1"/>
  <c r="D257" i="3" s="1"/>
  <c r="D258" i="3" s="1"/>
  <c r="D259" i="3" s="1"/>
  <c r="D260" i="3" s="1"/>
  <c r="D261" i="3" s="1"/>
  <c r="D262" i="3" s="1"/>
  <c r="D263" i="3" s="1"/>
  <c r="D264" i="3" s="1"/>
  <c r="D265" i="3" s="1"/>
  <c r="D266" i="3" s="1"/>
  <c r="D267" i="3" s="1"/>
  <c r="D268" i="3" s="1"/>
  <c r="D269" i="3" s="1"/>
  <c r="D270" i="3" s="1"/>
  <c r="D271" i="3" s="1"/>
  <c r="D272" i="3" s="1"/>
  <c r="D273" i="3" s="1"/>
  <c r="D274" i="3" s="1"/>
  <c r="D275" i="3" s="1"/>
  <c r="D276" i="3" s="1"/>
  <c r="D277" i="3" s="1"/>
  <c r="D278" i="3" s="1"/>
  <c r="D279" i="3" s="1"/>
  <c r="D280" i="3" s="1"/>
  <c r="D281" i="3" s="1"/>
  <c r="D282" i="3" s="1"/>
  <c r="D283" i="3" s="1"/>
  <c r="D284" i="3" s="1"/>
  <c r="D285" i="3" s="1"/>
  <c r="D286" i="3" s="1"/>
  <c r="D287" i="3" s="1"/>
  <c r="D288" i="3" s="1"/>
  <c r="D289" i="3" s="1"/>
  <c r="D290" i="3" s="1"/>
  <c r="D291" i="3" s="1"/>
  <c r="D292" i="3" s="1"/>
  <c r="D293" i="3" s="1"/>
  <c r="D294" i="3" s="1"/>
  <c r="D295" i="3" s="1"/>
  <c r="D296" i="3" s="1"/>
  <c r="D297" i="3" s="1"/>
  <c r="D298" i="3" s="1"/>
  <c r="D299" i="3" s="1"/>
  <c r="D300" i="3" s="1"/>
  <c r="D301" i="3" s="1"/>
  <c r="D302" i="3" s="1"/>
  <c r="D303" i="3" s="1"/>
  <c r="D304" i="3" s="1"/>
  <c r="D305" i="3" s="1"/>
  <c r="D306" i="3" s="1"/>
  <c r="D307" i="3" s="1"/>
  <c r="D308" i="3" s="1"/>
  <c r="D309" i="3" s="1"/>
  <c r="D310" i="3" s="1"/>
  <c r="D311" i="3" s="1"/>
  <c r="D312" i="3" s="1"/>
  <c r="D313" i="3" s="1"/>
  <c r="D314" i="3" s="1"/>
  <c r="D315" i="3" s="1"/>
  <c r="D316" i="3" s="1"/>
  <c r="D317" i="3" s="1"/>
  <c r="D318" i="3" s="1"/>
  <c r="D319" i="3" s="1"/>
  <c r="D320" i="3" s="1"/>
  <c r="D321" i="3" s="1"/>
  <c r="D322" i="3" s="1"/>
  <c r="D323" i="3" s="1"/>
  <c r="D324" i="3" s="1"/>
  <c r="D325" i="3" s="1"/>
  <c r="D326" i="3" s="1"/>
  <c r="D327" i="3" s="1"/>
  <c r="D328" i="3" s="1"/>
  <c r="D329" i="3" s="1"/>
  <c r="D330" i="3" s="1"/>
  <c r="D331" i="3" s="1"/>
  <c r="D332" i="3" s="1"/>
  <c r="D333" i="3" s="1"/>
  <c r="D334" i="3" s="1"/>
  <c r="D335" i="3" s="1"/>
  <c r="D336" i="3" s="1"/>
  <c r="D337" i="3" s="1"/>
  <c r="D338" i="3" s="1"/>
  <c r="D339" i="3" s="1"/>
  <c r="D340" i="3" s="1"/>
  <c r="D341" i="3" s="1"/>
  <c r="D342" i="3" s="1"/>
  <c r="D343" i="3" s="1"/>
  <c r="D344" i="3" s="1"/>
  <c r="D345" i="3" s="1"/>
  <c r="D346" i="3" s="1"/>
  <c r="D347" i="3" s="1"/>
  <c r="D348" i="3" s="1"/>
  <c r="D349" i="3" s="1"/>
  <c r="D350" i="3" s="1"/>
  <c r="D351" i="3" s="1"/>
  <c r="D352" i="3" s="1"/>
  <c r="D353" i="3" s="1"/>
  <c r="D354" i="3" s="1"/>
  <c r="D355" i="3" s="1"/>
  <c r="D356" i="3" s="1"/>
  <c r="D357" i="3" s="1"/>
  <c r="D358" i="3" s="1"/>
  <c r="D359" i="3" s="1"/>
  <c r="D360" i="3" s="1"/>
  <c r="D361" i="3" s="1"/>
  <c r="D362" i="3" s="1"/>
  <c r="D363" i="3" s="1"/>
  <c r="D364" i="3" s="1"/>
  <c r="D365" i="3" s="1"/>
  <c r="D366" i="3" s="1"/>
  <c r="D367" i="3" s="1"/>
  <c r="D368" i="3" s="1"/>
  <c r="D369" i="3" s="1"/>
  <c r="D370" i="3" s="1"/>
  <c r="D371" i="3" s="1"/>
  <c r="D372" i="3" s="1"/>
  <c r="D373" i="3" s="1"/>
  <c r="D374" i="3" s="1"/>
  <c r="D375" i="3" s="1"/>
  <c r="D376" i="3" s="1"/>
  <c r="D377" i="3" s="1"/>
  <c r="D378" i="3" s="1"/>
  <c r="D379" i="3" s="1"/>
  <c r="D380" i="3" s="1"/>
  <c r="D381" i="3" s="1"/>
  <c r="D382" i="3" s="1"/>
  <c r="D383" i="3" s="1"/>
  <c r="D384" i="3" s="1"/>
  <c r="D385" i="3" s="1"/>
  <c r="D386" i="3" s="1"/>
  <c r="D387" i="3" s="1"/>
  <c r="D388" i="3" s="1"/>
  <c r="D389" i="3" s="1"/>
  <c r="D390" i="3" s="1"/>
  <c r="D391" i="3" s="1"/>
  <c r="D392" i="3" s="1"/>
  <c r="D393" i="3" s="1"/>
  <c r="D394" i="3" s="1"/>
  <c r="D395" i="3" s="1"/>
  <c r="D396" i="3" s="1"/>
  <c r="D397" i="3" s="1"/>
  <c r="D398" i="3" s="1"/>
  <c r="D399" i="3" s="1"/>
  <c r="D400" i="3" s="1"/>
  <c r="D401" i="3" s="1"/>
  <c r="D402" i="3" s="1"/>
  <c r="D403" i="3" s="1"/>
  <c r="D404" i="3" s="1"/>
  <c r="D405" i="3" s="1"/>
  <c r="D406" i="3" s="1"/>
  <c r="D407" i="3" s="1"/>
  <c r="D408" i="3" s="1"/>
  <c r="D409" i="3" s="1"/>
  <c r="D410" i="3" s="1"/>
  <c r="D411" i="3" s="1"/>
  <c r="D412" i="3" s="1"/>
  <c r="D413" i="3" s="1"/>
  <c r="D414" i="3" s="1"/>
  <c r="D415" i="3" s="1"/>
  <c r="D416" i="3" s="1"/>
  <c r="D417" i="3" s="1"/>
  <c r="D418" i="3" s="1"/>
  <c r="D419" i="3" s="1"/>
  <c r="D420" i="3" s="1"/>
  <c r="D421" i="3" s="1"/>
  <c r="D422" i="3" s="1"/>
  <c r="D423" i="3" s="1"/>
  <c r="D424" i="3" s="1"/>
  <c r="D425" i="3" s="1"/>
  <c r="D426" i="3" s="1"/>
  <c r="D427" i="3" s="1"/>
  <c r="D428" i="3" s="1"/>
  <c r="D429" i="3" s="1"/>
  <c r="D430" i="3" s="1"/>
  <c r="D431" i="3" s="1"/>
  <c r="D432" i="3" s="1"/>
  <c r="F15" i="3" l="1"/>
  <c r="F16" i="3" l="1"/>
  <c r="G15" i="3"/>
  <c r="F17" i="3" l="1"/>
  <c r="G16" i="3"/>
  <c r="F18" i="3" l="1"/>
  <c r="G17" i="3"/>
  <c r="F19" i="3" l="1"/>
  <c r="G18" i="3"/>
  <c r="F20" i="3" l="1"/>
  <c r="G19" i="3"/>
  <c r="F21" i="3" l="1"/>
  <c r="G20" i="3"/>
  <c r="F22" i="3" l="1"/>
  <c r="G21" i="3"/>
  <c r="F23" i="3" l="1"/>
  <c r="G22" i="3"/>
  <c r="F24" i="3" l="1"/>
  <c r="G23" i="3"/>
  <c r="F25" i="3" l="1"/>
  <c r="G24" i="3"/>
  <c r="F26" i="3" l="1"/>
  <c r="G25" i="3"/>
  <c r="F27" i="3" l="1"/>
  <c r="G26" i="3"/>
  <c r="F28" i="3" l="1"/>
  <c r="G27" i="3"/>
  <c r="F29" i="3" l="1"/>
  <c r="G28" i="3"/>
  <c r="F30" i="3" l="1"/>
  <c r="G29" i="3"/>
  <c r="F31" i="3" l="1"/>
  <c r="G30" i="3"/>
  <c r="F32" i="3" l="1"/>
  <c r="G31" i="3"/>
  <c r="F33" i="3" l="1"/>
  <c r="G32" i="3"/>
  <c r="F34" i="3" l="1"/>
  <c r="G33" i="3"/>
  <c r="F35" i="3" l="1"/>
  <c r="G34" i="3"/>
  <c r="F36" i="3" l="1"/>
  <c r="G35" i="3"/>
  <c r="F37" i="3" l="1"/>
  <c r="G36" i="3"/>
  <c r="F38" i="3" l="1"/>
  <c r="G37" i="3"/>
  <c r="F39" i="3" l="1"/>
  <c r="G38" i="3"/>
  <c r="F40" i="3" l="1"/>
  <c r="G39" i="3"/>
  <c r="F41" i="3" l="1"/>
  <c r="G40" i="3"/>
  <c r="F42" i="3" l="1"/>
  <c r="G41" i="3"/>
  <c r="F43" i="3" l="1"/>
  <c r="G42" i="3"/>
  <c r="F44" i="3" l="1"/>
  <c r="G43" i="3"/>
  <c r="F45" i="3" l="1"/>
  <c r="G44" i="3"/>
  <c r="F46" i="3" l="1"/>
  <c r="G45" i="3"/>
  <c r="F47" i="3" l="1"/>
  <c r="G46" i="3"/>
  <c r="F48" i="3" l="1"/>
  <c r="G47" i="3"/>
  <c r="F49" i="3" l="1"/>
  <c r="G48" i="3"/>
  <c r="F50" i="3" l="1"/>
  <c r="G49" i="3"/>
  <c r="F51" i="3" l="1"/>
  <c r="G50" i="3"/>
  <c r="F52" i="3" l="1"/>
  <c r="G51" i="3"/>
  <c r="F53" i="3" l="1"/>
  <c r="G52" i="3"/>
  <c r="F54" i="3" l="1"/>
  <c r="G53" i="3"/>
  <c r="F55" i="3" l="1"/>
  <c r="G54" i="3"/>
  <c r="F56" i="3" l="1"/>
  <c r="G55" i="3"/>
  <c r="F57" i="3" l="1"/>
  <c r="G56" i="3"/>
  <c r="F58" i="3" l="1"/>
  <c r="G57" i="3"/>
  <c r="F59" i="3" l="1"/>
  <c r="G58" i="3"/>
  <c r="F60" i="3" l="1"/>
  <c r="G59" i="3"/>
  <c r="F61" i="3" l="1"/>
  <c r="G60" i="3"/>
  <c r="F62" i="3" l="1"/>
  <c r="G61" i="3"/>
  <c r="F63" i="3" l="1"/>
  <c r="G62" i="3"/>
  <c r="F64" i="3" l="1"/>
  <c r="G63" i="3"/>
  <c r="F65" i="3" l="1"/>
  <c r="G64" i="3"/>
  <c r="F66" i="3" l="1"/>
  <c r="G65" i="3"/>
  <c r="F67" i="3" l="1"/>
  <c r="G66" i="3"/>
  <c r="F68" i="3" l="1"/>
  <c r="G67" i="3"/>
  <c r="F69" i="3" l="1"/>
  <c r="G68" i="3"/>
  <c r="F70" i="3" l="1"/>
  <c r="G69" i="3"/>
  <c r="F71" i="3" l="1"/>
  <c r="G70" i="3"/>
  <c r="F72" i="3" l="1"/>
  <c r="G71" i="3"/>
  <c r="F73" i="3" l="1"/>
  <c r="G72" i="3"/>
  <c r="F74" i="3" l="1"/>
  <c r="G73" i="3"/>
  <c r="F75" i="3" l="1"/>
  <c r="G74" i="3"/>
  <c r="F76" i="3" l="1"/>
  <c r="G75" i="3"/>
  <c r="F77" i="3" l="1"/>
  <c r="G76" i="3"/>
  <c r="F78" i="3" l="1"/>
  <c r="G77" i="3"/>
  <c r="F79" i="3" l="1"/>
  <c r="G78" i="3"/>
  <c r="F80" i="3" l="1"/>
  <c r="G79" i="3"/>
  <c r="F81" i="3" l="1"/>
  <c r="G80" i="3"/>
  <c r="F82" i="3" l="1"/>
  <c r="G81" i="3"/>
  <c r="F83" i="3" l="1"/>
  <c r="G82" i="3"/>
  <c r="F84" i="3" l="1"/>
  <c r="G83" i="3"/>
  <c r="F85" i="3" l="1"/>
  <c r="G84" i="3"/>
  <c r="F86" i="3" l="1"/>
  <c r="G85" i="3"/>
  <c r="F87" i="3" l="1"/>
  <c r="G86" i="3"/>
  <c r="F88" i="3" l="1"/>
  <c r="G87" i="3"/>
  <c r="F89" i="3" l="1"/>
  <c r="G88" i="3"/>
  <c r="F90" i="3" l="1"/>
  <c r="G89" i="3"/>
  <c r="F91" i="3" l="1"/>
  <c r="G90" i="3"/>
  <c r="F92" i="3" l="1"/>
  <c r="G91" i="3"/>
  <c r="F93" i="3" l="1"/>
  <c r="G92" i="3"/>
  <c r="F94" i="3" l="1"/>
  <c r="G93" i="3"/>
  <c r="F95" i="3" l="1"/>
  <c r="G94" i="3"/>
  <c r="F96" i="3" l="1"/>
  <c r="G95" i="3"/>
  <c r="F97" i="3" l="1"/>
  <c r="G96" i="3"/>
  <c r="F98" i="3" l="1"/>
  <c r="G97" i="3"/>
  <c r="F99" i="3" l="1"/>
  <c r="G98" i="3"/>
  <c r="F100" i="3" l="1"/>
  <c r="G99" i="3"/>
  <c r="F101" i="3" l="1"/>
  <c r="G100" i="3"/>
  <c r="F102" i="3" l="1"/>
  <c r="G101" i="3"/>
  <c r="F103" i="3" l="1"/>
  <c r="G102" i="3"/>
  <c r="F104" i="3" l="1"/>
  <c r="G103" i="3"/>
  <c r="F105" i="3" l="1"/>
  <c r="G104" i="3"/>
  <c r="F106" i="3" l="1"/>
  <c r="G105" i="3"/>
  <c r="F107" i="3" l="1"/>
  <c r="G106" i="3"/>
  <c r="F108" i="3" l="1"/>
  <c r="G107" i="3"/>
  <c r="F109" i="3" l="1"/>
  <c r="G108" i="3"/>
  <c r="F110" i="3" l="1"/>
  <c r="G109" i="3"/>
  <c r="F111" i="3" l="1"/>
  <c r="G110" i="3"/>
  <c r="F112" i="3" l="1"/>
  <c r="G111" i="3"/>
  <c r="F113" i="3" l="1"/>
  <c r="G112" i="3"/>
  <c r="F114" i="3" l="1"/>
  <c r="G113" i="3"/>
  <c r="F115" i="3" l="1"/>
  <c r="G114" i="3"/>
  <c r="F116" i="3" l="1"/>
  <c r="G115" i="3"/>
  <c r="F117" i="3" l="1"/>
  <c r="G116" i="3"/>
  <c r="F118" i="3" l="1"/>
  <c r="G117" i="3"/>
  <c r="F119" i="3" l="1"/>
  <c r="G118" i="3"/>
  <c r="F120" i="3" l="1"/>
  <c r="G119" i="3"/>
  <c r="F121" i="3" l="1"/>
  <c r="G120" i="3"/>
  <c r="F122" i="3" l="1"/>
  <c r="G121" i="3"/>
  <c r="F123" i="3" l="1"/>
  <c r="G122" i="3"/>
  <c r="F124" i="3" l="1"/>
  <c r="G123" i="3"/>
  <c r="F125" i="3" l="1"/>
  <c r="G124" i="3"/>
  <c r="F126" i="3" l="1"/>
  <c r="G125" i="3"/>
  <c r="F127" i="3" l="1"/>
  <c r="G126" i="3"/>
  <c r="F128" i="3" l="1"/>
  <c r="G127" i="3"/>
  <c r="F129" i="3" l="1"/>
  <c r="G128" i="3"/>
  <c r="F130" i="3" l="1"/>
  <c r="G129" i="3"/>
  <c r="F131" i="3" l="1"/>
  <c r="G130" i="3"/>
  <c r="F132" i="3" l="1"/>
  <c r="G131" i="3"/>
  <c r="F133" i="3" l="1"/>
  <c r="G132" i="3"/>
  <c r="F134" i="3" l="1"/>
  <c r="G133" i="3"/>
  <c r="F135" i="3" l="1"/>
  <c r="G134" i="3"/>
  <c r="F136" i="3" l="1"/>
  <c r="G135" i="3"/>
  <c r="F137" i="3" l="1"/>
  <c r="G136" i="3"/>
  <c r="F138" i="3" l="1"/>
  <c r="G137" i="3"/>
  <c r="F139" i="3" l="1"/>
  <c r="G138" i="3"/>
  <c r="F140" i="3" l="1"/>
  <c r="G139" i="3"/>
  <c r="F141" i="3" l="1"/>
  <c r="G140" i="3"/>
  <c r="F142" i="3" l="1"/>
  <c r="G141" i="3"/>
  <c r="F143" i="3" l="1"/>
  <c r="G142" i="3"/>
  <c r="F144" i="3" l="1"/>
  <c r="G143" i="3"/>
  <c r="F145" i="3" l="1"/>
  <c r="G144" i="3"/>
  <c r="F146" i="3" l="1"/>
  <c r="G145" i="3"/>
  <c r="F147" i="3" l="1"/>
  <c r="G146" i="3"/>
  <c r="F148" i="3" l="1"/>
  <c r="G147" i="3"/>
  <c r="F149" i="3" l="1"/>
  <c r="G148" i="3"/>
  <c r="F150" i="3" l="1"/>
  <c r="G149" i="3"/>
  <c r="F151" i="3" l="1"/>
  <c r="G150" i="3"/>
  <c r="F152" i="3" l="1"/>
  <c r="G151" i="3"/>
  <c r="F153" i="3" l="1"/>
  <c r="G152" i="3"/>
  <c r="F154" i="3" l="1"/>
  <c r="G153" i="3"/>
  <c r="F155" i="3" l="1"/>
  <c r="G154" i="3"/>
  <c r="F156" i="3" l="1"/>
  <c r="G155" i="3"/>
  <c r="F157" i="3" l="1"/>
  <c r="G156" i="3"/>
  <c r="F158" i="3" l="1"/>
  <c r="G157" i="3"/>
  <c r="F159" i="3" l="1"/>
  <c r="G158" i="3"/>
  <c r="F160" i="3" l="1"/>
  <c r="G159" i="3"/>
  <c r="F161" i="3" l="1"/>
  <c r="G160" i="3"/>
  <c r="F162" i="3" l="1"/>
  <c r="G161" i="3"/>
  <c r="F163" i="3" l="1"/>
  <c r="G162" i="3"/>
  <c r="F164" i="3" l="1"/>
  <c r="G163" i="3"/>
  <c r="F165" i="3" l="1"/>
  <c r="G164" i="3"/>
  <c r="F166" i="3" l="1"/>
  <c r="G165" i="3"/>
  <c r="F167" i="3" l="1"/>
  <c r="G166" i="3"/>
  <c r="F168" i="3" l="1"/>
  <c r="G167" i="3"/>
  <c r="F169" i="3" l="1"/>
  <c r="G168" i="3"/>
  <c r="F170" i="3" l="1"/>
  <c r="G169" i="3"/>
  <c r="F171" i="3" l="1"/>
  <c r="G170" i="3"/>
  <c r="F172" i="3" l="1"/>
  <c r="G171" i="3"/>
  <c r="F173" i="3" l="1"/>
  <c r="G172" i="3"/>
  <c r="F174" i="3" l="1"/>
  <c r="G173" i="3"/>
  <c r="F175" i="3" l="1"/>
  <c r="G174" i="3"/>
  <c r="F176" i="3" l="1"/>
  <c r="G175" i="3"/>
  <c r="F177" i="3" l="1"/>
  <c r="G176" i="3"/>
  <c r="F178" i="3" l="1"/>
  <c r="G177" i="3"/>
  <c r="F179" i="3" l="1"/>
  <c r="G178" i="3"/>
  <c r="F180" i="3" l="1"/>
  <c r="G179" i="3"/>
  <c r="F181" i="3" l="1"/>
  <c r="G180" i="3"/>
  <c r="F182" i="3" l="1"/>
  <c r="G181" i="3"/>
  <c r="F183" i="3" l="1"/>
  <c r="G182" i="3"/>
  <c r="F184" i="3" l="1"/>
  <c r="G183" i="3"/>
  <c r="F185" i="3" l="1"/>
  <c r="G184" i="3"/>
  <c r="F186" i="3" l="1"/>
  <c r="G185" i="3"/>
  <c r="F187" i="3" l="1"/>
  <c r="G186" i="3"/>
  <c r="F188" i="3" l="1"/>
  <c r="G187" i="3"/>
  <c r="F189" i="3" l="1"/>
  <c r="G188" i="3"/>
  <c r="F190" i="3" l="1"/>
  <c r="G189" i="3"/>
  <c r="F191" i="3" l="1"/>
  <c r="G190" i="3"/>
  <c r="F192" i="3" l="1"/>
  <c r="G191" i="3"/>
  <c r="F193" i="3" l="1"/>
  <c r="G192" i="3"/>
  <c r="F194" i="3" l="1"/>
  <c r="G193" i="3"/>
  <c r="F195" i="3" l="1"/>
  <c r="G194" i="3"/>
  <c r="F196" i="3" l="1"/>
  <c r="G195" i="3"/>
  <c r="F197" i="3" l="1"/>
  <c r="G196" i="3"/>
  <c r="F198" i="3" l="1"/>
  <c r="G197" i="3"/>
  <c r="F199" i="3" l="1"/>
  <c r="G198" i="3"/>
  <c r="F200" i="3" l="1"/>
  <c r="G199" i="3"/>
  <c r="F201" i="3" l="1"/>
  <c r="G200" i="3"/>
  <c r="F202" i="3" l="1"/>
  <c r="G201" i="3"/>
  <c r="F203" i="3" l="1"/>
  <c r="G202" i="3"/>
  <c r="F204" i="3" l="1"/>
  <c r="G203" i="3"/>
  <c r="F205" i="3" l="1"/>
  <c r="G204" i="3"/>
  <c r="F206" i="3" l="1"/>
  <c r="G205" i="3"/>
  <c r="F207" i="3" l="1"/>
  <c r="G206" i="3"/>
  <c r="F208" i="3" l="1"/>
  <c r="G207" i="3"/>
  <c r="F209" i="3" l="1"/>
  <c r="G208" i="3"/>
  <c r="F210" i="3" l="1"/>
  <c r="G209" i="3"/>
  <c r="F211" i="3" l="1"/>
  <c r="G210" i="3"/>
  <c r="F212" i="3" l="1"/>
  <c r="G211" i="3"/>
  <c r="F213" i="3" l="1"/>
  <c r="G212" i="3"/>
  <c r="F214" i="3" l="1"/>
  <c r="G213" i="3"/>
  <c r="F215" i="3" l="1"/>
  <c r="G214" i="3"/>
  <c r="F216" i="3" l="1"/>
  <c r="G215" i="3"/>
  <c r="F217" i="3" l="1"/>
  <c r="G216" i="3"/>
  <c r="F218" i="3" l="1"/>
  <c r="G217" i="3"/>
  <c r="F219" i="3" l="1"/>
  <c r="G218" i="3"/>
  <c r="F220" i="3" l="1"/>
  <c r="G219" i="3"/>
  <c r="F221" i="3" l="1"/>
  <c r="G220" i="3"/>
  <c r="F222" i="3" l="1"/>
  <c r="G221" i="3"/>
  <c r="F223" i="3" l="1"/>
  <c r="G222" i="3"/>
  <c r="F224" i="3" l="1"/>
  <c r="G223" i="3"/>
  <c r="F225" i="3" l="1"/>
  <c r="G224" i="3"/>
  <c r="F226" i="3" l="1"/>
  <c r="G225" i="3"/>
  <c r="F227" i="3" l="1"/>
  <c r="G226" i="3"/>
  <c r="F228" i="3" l="1"/>
  <c r="G227" i="3"/>
  <c r="F229" i="3" l="1"/>
  <c r="G228" i="3"/>
  <c r="F230" i="3" l="1"/>
  <c r="G229" i="3"/>
  <c r="F231" i="3" l="1"/>
  <c r="G230" i="3"/>
  <c r="F232" i="3" l="1"/>
  <c r="G231" i="3"/>
  <c r="F233" i="3" l="1"/>
  <c r="G232" i="3"/>
  <c r="F234" i="3" l="1"/>
  <c r="G233" i="3"/>
  <c r="F235" i="3" l="1"/>
  <c r="G234" i="3"/>
  <c r="F236" i="3" l="1"/>
  <c r="G235" i="3"/>
  <c r="F237" i="3" l="1"/>
  <c r="G236" i="3"/>
  <c r="F238" i="3" l="1"/>
  <c r="G237" i="3"/>
  <c r="F239" i="3" l="1"/>
  <c r="G238" i="3"/>
  <c r="F240" i="3" l="1"/>
  <c r="G239" i="3"/>
  <c r="F241" i="3" l="1"/>
  <c r="G240" i="3"/>
  <c r="F242" i="3" l="1"/>
  <c r="G241" i="3"/>
  <c r="F243" i="3" l="1"/>
  <c r="G242" i="3"/>
  <c r="F244" i="3" l="1"/>
  <c r="G243" i="3"/>
  <c r="F245" i="3" l="1"/>
  <c r="G244" i="3"/>
  <c r="F246" i="3" l="1"/>
  <c r="G245" i="3"/>
  <c r="F247" i="3" l="1"/>
  <c r="G246" i="3"/>
  <c r="F248" i="3" l="1"/>
  <c r="G247" i="3"/>
  <c r="F249" i="3" l="1"/>
  <c r="G248" i="3"/>
  <c r="F250" i="3" l="1"/>
  <c r="G249" i="3"/>
  <c r="F251" i="3" l="1"/>
  <c r="G250" i="3"/>
  <c r="F252" i="3" l="1"/>
  <c r="G251" i="3"/>
  <c r="F253" i="3" l="1"/>
  <c r="G252" i="3"/>
  <c r="F254" i="3" l="1"/>
  <c r="G253" i="3"/>
  <c r="F255" i="3" l="1"/>
  <c r="G254" i="3"/>
  <c r="F256" i="3" l="1"/>
  <c r="G255" i="3"/>
  <c r="F257" i="3" l="1"/>
  <c r="G256" i="3"/>
  <c r="F258" i="3" l="1"/>
  <c r="G257" i="3"/>
  <c r="F259" i="3" l="1"/>
  <c r="G258" i="3"/>
  <c r="F260" i="3" l="1"/>
  <c r="G259" i="3"/>
  <c r="F261" i="3" l="1"/>
  <c r="G260" i="3"/>
  <c r="F262" i="3" l="1"/>
  <c r="G261" i="3"/>
  <c r="F263" i="3" l="1"/>
  <c r="G262" i="3"/>
  <c r="F264" i="3" l="1"/>
  <c r="G263" i="3"/>
  <c r="F265" i="3" l="1"/>
  <c r="G264" i="3"/>
  <c r="F266" i="3" l="1"/>
  <c r="G265" i="3"/>
  <c r="F267" i="3" l="1"/>
  <c r="G266" i="3"/>
  <c r="F268" i="3" l="1"/>
  <c r="G267" i="3"/>
  <c r="F269" i="3" l="1"/>
  <c r="G268" i="3"/>
  <c r="F270" i="3" l="1"/>
  <c r="G269" i="3"/>
  <c r="F271" i="3" l="1"/>
  <c r="G270" i="3"/>
  <c r="F272" i="3" l="1"/>
  <c r="G271" i="3"/>
  <c r="F273" i="3" l="1"/>
  <c r="G272" i="3"/>
  <c r="F274" i="3" l="1"/>
  <c r="G273" i="3"/>
  <c r="F275" i="3" l="1"/>
  <c r="G274" i="3"/>
  <c r="F276" i="3" l="1"/>
  <c r="G275" i="3"/>
  <c r="F277" i="3" l="1"/>
  <c r="G276" i="3"/>
  <c r="F278" i="3" l="1"/>
  <c r="G277" i="3"/>
  <c r="F279" i="3" l="1"/>
  <c r="G278" i="3"/>
  <c r="F280" i="3" l="1"/>
  <c r="G279" i="3"/>
  <c r="F281" i="3" l="1"/>
  <c r="G280" i="3"/>
  <c r="F282" i="3" l="1"/>
  <c r="G281" i="3"/>
  <c r="F283" i="3" l="1"/>
  <c r="G282" i="3"/>
  <c r="F284" i="3" l="1"/>
  <c r="G283" i="3"/>
  <c r="F285" i="3" l="1"/>
  <c r="G284" i="3"/>
  <c r="F286" i="3" l="1"/>
  <c r="G285" i="3"/>
  <c r="F287" i="3" l="1"/>
  <c r="G286" i="3"/>
  <c r="F288" i="3" l="1"/>
  <c r="G287" i="3"/>
  <c r="F289" i="3" l="1"/>
  <c r="G288" i="3"/>
  <c r="F290" i="3" l="1"/>
  <c r="G289" i="3"/>
  <c r="F291" i="3" l="1"/>
  <c r="G290" i="3"/>
  <c r="F292" i="3" l="1"/>
  <c r="G291" i="3"/>
  <c r="F293" i="3" l="1"/>
  <c r="G292" i="3"/>
  <c r="F294" i="3" l="1"/>
  <c r="G293" i="3"/>
  <c r="F295" i="3" l="1"/>
  <c r="G294" i="3"/>
  <c r="F296" i="3" l="1"/>
  <c r="G295" i="3"/>
  <c r="F297" i="3" l="1"/>
  <c r="G296" i="3"/>
  <c r="F298" i="3" l="1"/>
  <c r="G297" i="3"/>
  <c r="F299" i="3" l="1"/>
  <c r="G298" i="3"/>
  <c r="F300" i="3" l="1"/>
  <c r="G299" i="3"/>
  <c r="F301" i="3" l="1"/>
  <c r="G300" i="3"/>
  <c r="F302" i="3" l="1"/>
  <c r="G301" i="3"/>
  <c r="F303" i="3" l="1"/>
  <c r="G302" i="3"/>
  <c r="F304" i="3" l="1"/>
  <c r="G303" i="3"/>
  <c r="F305" i="3" l="1"/>
  <c r="G304" i="3"/>
  <c r="F306" i="3" l="1"/>
  <c r="G305" i="3"/>
  <c r="F307" i="3" l="1"/>
  <c r="G306" i="3"/>
  <c r="F308" i="3" l="1"/>
  <c r="G307" i="3"/>
  <c r="F309" i="3" l="1"/>
  <c r="G308" i="3"/>
  <c r="F310" i="3" l="1"/>
  <c r="G309" i="3"/>
  <c r="F311" i="3" l="1"/>
  <c r="G310" i="3"/>
  <c r="F312" i="3" l="1"/>
  <c r="G311" i="3"/>
  <c r="F313" i="3" l="1"/>
  <c r="G312" i="3"/>
  <c r="F314" i="3" l="1"/>
  <c r="G313" i="3"/>
  <c r="F315" i="3" l="1"/>
  <c r="G314" i="3"/>
  <c r="F316" i="3" l="1"/>
  <c r="G315" i="3"/>
  <c r="F317" i="3" l="1"/>
  <c r="G316" i="3"/>
  <c r="F318" i="3" l="1"/>
  <c r="G317" i="3"/>
  <c r="F319" i="3" l="1"/>
  <c r="G318" i="3"/>
  <c r="F320" i="3" l="1"/>
  <c r="G319" i="3"/>
  <c r="F321" i="3" l="1"/>
  <c r="G320" i="3"/>
  <c r="F322" i="3" l="1"/>
  <c r="G321" i="3"/>
  <c r="F323" i="3" l="1"/>
  <c r="G322" i="3"/>
  <c r="F324" i="3" l="1"/>
  <c r="G323" i="3"/>
  <c r="F325" i="3" l="1"/>
  <c r="G324" i="3"/>
  <c r="F326" i="3" l="1"/>
  <c r="G325" i="3"/>
  <c r="F327" i="3" l="1"/>
  <c r="G326" i="3"/>
  <c r="F328" i="3" l="1"/>
  <c r="G327" i="3"/>
  <c r="F329" i="3" l="1"/>
  <c r="G328" i="3"/>
  <c r="F330" i="3" l="1"/>
  <c r="G329" i="3"/>
  <c r="F331" i="3" l="1"/>
  <c r="G330" i="3"/>
  <c r="F332" i="3" l="1"/>
  <c r="G331" i="3"/>
  <c r="F333" i="3" l="1"/>
  <c r="G332" i="3"/>
  <c r="F334" i="3" l="1"/>
  <c r="G333" i="3"/>
  <c r="F335" i="3" l="1"/>
  <c r="G334" i="3"/>
  <c r="F336" i="3" l="1"/>
  <c r="G335" i="3"/>
  <c r="F337" i="3" l="1"/>
  <c r="G336" i="3"/>
  <c r="F338" i="3" l="1"/>
  <c r="G337" i="3"/>
  <c r="F339" i="3" l="1"/>
  <c r="G338" i="3"/>
  <c r="F340" i="3" l="1"/>
  <c r="G339" i="3"/>
  <c r="F341" i="3" l="1"/>
  <c r="G340" i="3"/>
  <c r="F342" i="3" l="1"/>
  <c r="G341" i="3"/>
  <c r="F343" i="3" l="1"/>
  <c r="G342" i="3"/>
  <c r="F344" i="3" l="1"/>
  <c r="G343" i="3"/>
  <c r="F345" i="3" l="1"/>
  <c r="G344" i="3"/>
  <c r="F346" i="3" l="1"/>
  <c r="G345" i="3"/>
  <c r="F347" i="3" l="1"/>
  <c r="G346" i="3"/>
  <c r="F348" i="3" l="1"/>
  <c r="G347" i="3"/>
  <c r="F349" i="3" l="1"/>
  <c r="G348" i="3"/>
  <c r="F350" i="3" l="1"/>
  <c r="G349" i="3"/>
  <c r="F351" i="3" l="1"/>
  <c r="G350" i="3"/>
  <c r="F352" i="3" l="1"/>
  <c r="G351" i="3"/>
  <c r="F353" i="3" l="1"/>
  <c r="G352" i="3"/>
  <c r="F354" i="3" l="1"/>
  <c r="G353" i="3"/>
  <c r="F355" i="3" l="1"/>
  <c r="G354" i="3"/>
  <c r="F356" i="3" l="1"/>
  <c r="G355" i="3"/>
  <c r="F357" i="3" l="1"/>
  <c r="G356" i="3"/>
  <c r="F358" i="3" l="1"/>
  <c r="G357" i="3"/>
  <c r="F359" i="3" l="1"/>
  <c r="G358" i="3"/>
  <c r="F360" i="3" l="1"/>
  <c r="G359" i="3"/>
  <c r="F361" i="3" l="1"/>
  <c r="G360" i="3"/>
  <c r="F362" i="3" l="1"/>
  <c r="G361" i="3"/>
  <c r="F363" i="3" l="1"/>
  <c r="G362" i="3"/>
  <c r="F364" i="3" l="1"/>
  <c r="G363" i="3"/>
  <c r="F365" i="3" l="1"/>
  <c r="G364" i="3"/>
  <c r="F366" i="3" l="1"/>
  <c r="G365" i="3"/>
  <c r="F367" i="3" l="1"/>
  <c r="G366" i="3"/>
  <c r="F368" i="3" l="1"/>
  <c r="G367" i="3"/>
  <c r="F369" i="3" l="1"/>
  <c r="G368" i="3"/>
  <c r="F370" i="3" l="1"/>
  <c r="G369" i="3"/>
  <c r="F371" i="3" l="1"/>
  <c r="G370" i="3"/>
  <c r="F372" i="3" l="1"/>
  <c r="G371" i="3"/>
  <c r="F373" i="3" l="1"/>
  <c r="G372" i="3"/>
  <c r="G433" i="3" s="1"/>
  <c r="F433" i="3"/>
  <c r="H12" i="1" l="1"/>
  <c r="H15" i="1"/>
  <c r="F374" i="3"/>
  <c r="G373" i="3"/>
  <c r="F375" i="3" l="1"/>
  <c r="G374" i="3"/>
  <c r="F376" i="3" l="1"/>
  <c r="G375" i="3"/>
  <c r="F377" i="3" l="1"/>
  <c r="G376" i="3"/>
  <c r="F378" i="3" l="1"/>
  <c r="G377" i="3"/>
  <c r="F379" i="3" l="1"/>
  <c r="G378" i="3"/>
  <c r="F380" i="3" l="1"/>
  <c r="G379" i="3"/>
  <c r="F381" i="3" l="1"/>
  <c r="G380" i="3"/>
  <c r="F382" i="3" l="1"/>
  <c r="G381" i="3"/>
  <c r="F383" i="3" l="1"/>
  <c r="G382" i="3"/>
  <c r="F384" i="3" l="1"/>
  <c r="G383" i="3"/>
  <c r="F385" i="3" l="1"/>
  <c r="G384" i="3"/>
  <c r="F386" i="3" l="1"/>
  <c r="G385" i="3"/>
  <c r="F387" i="3" l="1"/>
  <c r="G386" i="3"/>
  <c r="F388" i="3" l="1"/>
  <c r="G387" i="3"/>
  <c r="F389" i="3" l="1"/>
  <c r="G388" i="3"/>
  <c r="F390" i="3" l="1"/>
  <c r="G389" i="3"/>
  <c r="F391" i="3" l="1"/>
  <c r="G390" i="3"/>
  <c r="F392" i="3" l="1"/>
  <c r="G391" i="3"/>
  <c r="F393" i="3" l="1"/>
  <c r="G392" i="3"/>
  <c r="F394" i="3" l="1"/>
  <c r="G393" i="3"/>
  <c r="F395" i="3" l="1"/>
  <c r="G394" i="3"/>
  <c r="F396" i="3" l="1"/>
  <c r="G395" i="3"/>
  <c r="F397" i="3" l="1"/>
  <c r="G396" i="3"/>
  <c r="F398" i="3" l="1"/>
  <c r="G397" i="3"/>
  <c r="F399" i="3" l="1"/>
  <c r="G398" i="3"/>
  <c r="F400" i="3" l="1"/>
  <c r="G399" i="3"/>
  <c r="F401" i="3" l="1"/>
  <c r="G400" i="3"/>
  <c r="F402" i="3" l="1"/>
  <c r="G401" i="3"/>
  <c r="F403" i="3" l="1"/>
  <c r="G402" i="3"/>
  <c r="F404" i="3" l="1"/>
  <c r="G403" i="3"/>
  <c r="F405" i="3" l="1"/>
  <c r="G404" i="3"/>
  <c r="F406" i="3" l="1"/>
  <c r="G405" i="3"/>
  <c r="F407" i="3" l="1"/>
  <c r="G406" i="3"/>
  <c r="F408" i="3" l="1"/>
  <c r="G407" i="3"/>
  <c r="F409" i="3" l="1"/>
  <c r="G408" i="3"/>
  <c r="F410" i="3" l="1"/>
  <c r="G409" i="3"/>
  <c r="F411" i="3" l="1"/>
  <c r="G410" i="3"/>
  <c r="F412" i="3" l="1"/>
  <c r="G411" i="3"/>
  <c r="F413" i="3" l="1"/>
  <c r="G412" i="3"/>
  <c r="F414" i="3" l="1"/>
  <c r="G413" i="3"/>
  <c r="F415" i="3" l="1"/>
  <c r="G414" i="3"/>
  <c r="F416" i="3" l="1"/>
  <c r="G415" i="3"/>
  <c r="F417" i="3" l="1"/>
  <c r="G416" i="3"/>
  <c r="F418" i="3" l="1"/>
  <c r="G417" i="3"/>
  <c r="F419" i="3" l="1"/>
  <c r="G418" i="3"/>
  <c r="F420" i="3" l="1"/>
  <c r="G419" i="3"/>
  <c r="F421" i="3" l="1"/>
  <c r="G420" i="3"/>
  <c r="F422" i="3" l="1"/>
  <c r="G421" i="3"/>
  <c r="F423" i="3" l="1"/>
  <c r="G422" i="3"/>
  <c r="F424" i="3" l="1"/>
  <c r="G423" i="3"/>
  <c r="F425" i="3" l="1"/>
  <c r="G424" i="3"/>
  <c r="F426" i="3" l="1"/>
  <c r="G425" i="3"/>
  <c r="F427" i="3" l="1"/>
  <c r="G426" i="3"/>
  <c r="F428" i="3" l="1"/>
  <c r="G427" i="3"/>
  <c r="F429" i="3" l="1"/>
  <c r="G428" i="3"/>
  <c r="F430" i="3" l="1"/>
  <c r="G429" i="3"/>
  <c r="F431" i="3" l="1"/>
  <c r="G430" i="3"/>
  <c r="F432" i="3" l="1"/>
  <c r="G432" i="3" s="1"/>
  <c r="G431" i="3"/>
</calcChain>
</file>

<file path=xl/comments1.xml><?xml version="1.0" encoding="utf-8"?>
<comments xmlns="http://schemas.openxmlformats.org/spreadsheetml/2006/main">
  <authors>
    <author>Wojciech Kalus</author>
  </authors>
  <commentList>
    <comment ref="E7" authorId="0" shapeId="0">
      <text>
        <r>
          <rPr>
            <b/>
            <sz val="9"/>
            <color indexed="81"/>
            <rFont val="Tahoma"/>
            <family val="2"/>
            <charset val="238"/>
          </rPr>
          <t>Wojciech Kalus:</t>
        </r>
        <r>
          <rPr>
            <sz val="9"/>
            <color indexed="81"/>
            <rFont val="Tahoma"/>
            <family val="2"/>
            <charset val="238"/>
          </rPr>
          <t xml:space="preserve">
Wprowadź cenę za jaką kupujesz / budujesz nieruchomość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  <charset val="238"/>
          </rPr>
          <t>Wojciech Kalus:</t>
        </r>
        <r>
          <rPr>
            <sz val="9"/>
            <color indexed="81"/>
            <rFont val="Tahoma"/>
            <family val="2"/>
            <charset val="238"/>
          </rPr>
          <t xml:space="preserve">
Wprowadź kwotę wkładu własnego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38"/>
          </rPr>
          <t>Wojciech Kalus:</t>
        </r>
        <r>
          <rPr>
            <sz val="9"/>
            <color indexed="81"/>
            <rFont val="Tahoma"/>
            <family val="2"/>
            <charset val="238"/>
          </rPr>
          <t xml:space="preserve">
Wprowadź okres kredytowania na jaki chcesz uzyskać kredyt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38"/>
          </rPr>
          <t>Wojciech Kalus:</t>
        </r>
        <r>
          <rPr>
            <sz val="9"/>
            <color indexed="81"/>
            <rFont val="Tahoma"/>
            <family val="2"/>
            <charset val="238"/>
          </rPr>
          <t xml:space="preserve">
Wprowadź oprocentowanie kredytu</t>
        </r>
      </text>
    </comment>
  </commentList>
</comments>
</file>

<file path=xl/sharedStrings.xml><?xml version="1.0" encoding="utf-8"?>
<sst xmlns="http://schemas.openxmlformats.org/spreadsheetml/2006/main" count="54" uniqueCount="34">
  <si>
    <t>Całkowity koszt inwestycji</t>
  </si>
  <si>
    <t>Wkład własny</t>
  </si>
  <si>
    <t>Kwota kredytu w PLN</t>
  </si>
  <si>
    <t>Rata malejąca</t>
  </si>
  <si>
    <t>Rata równa</t>
  </si>
  <si>
    <t>Kwota kredytu</t>
  </si>
  <si>
    <t>Stopa procentowa</t>
  </si>
  <si>
    <t>Ilość rat</t>
  </si>
  <si>
    <t>Lp.</t>
  </si>
  <si>
    <t>Kredyt</t>
  </si>
  <si>
    <t>Rata kapitałowa</t>
  </si>
  <si>
    <t>Rata odsetkowa</t>
  </si>
  <si>
    <t>Rata kredytu w PLN</t>
  </si>
  <si>
    <t>SUMA</t>
  </si>
  <si>
    <t>DiP Finance Wojciech Kalus</t>
  </si>
  <si>
    <t>tel.</t>
  </si>
  <si>
    <t>wojciech.kalus@dipfinance.pl</t>
  </si>
  <si>
    <t xml:space="preserve">e-mail: </t>
  </si>
  <si>
    <t>www:</t>
  </si>
  <si>
    <t>http://dipfinance.pl</t>
  </si>
  <si>
    <t>Suma odsetek - raty równe</t>
  </si>
  <si>
    <t>Suma odsetek raty malejące</t>
  </si>
  <si>
    <t>Kapitał + Odsetki - raty równe</t>
  </si>
  <si>
    <t>Kapitał + Odsetki - rart malejące</t>
  </si>
  <si>
    <t>LTV - max LTV 90%</t>
  </si>
  <si>
    <t>http://wibor.money.pl/</t>
  </si>
  <si>
    <t xml:space="preserve">Aktualne stawki WIBOR można znaleźć tutaj </t>
  </si>
  <si>
    <t>Oprocentowanie kredytu = WIBOR 3M ( lub 6M lub 12M ) + marża banku</t>
  </si>
  <si>
    <t>Oprocentowanie dla PLN *</t>
  </si>
  <si>
    <t>*</t>
  </si>
  <si>
    <t>Wysokość marży jest uzależniona od wielu czynników - między innymi - aktualnej oferty banku, wkładu własnego, wysokości dochodu.</t>
  </si>
  <si>
    <t>LTV = kwota kredytu / wartości zabezpieczenia</t>
  </si>
  <si>
    <r>
      <t xml:space="preserve">Okres kredytowania w miesiącach - </t>
    </r>
    <r>
      <rPr>
        <sz val="10"/>
        <rFont val="Arial CE"/>
        <charset val="238"/>
      </rPr>
      <t>max - 420 miesięcy</t>
    </r>
  </si>
  <si>
    <t>www.dipfinance.pl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</si>
</sst>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&quot; &quot;##0.0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rgb="FFFF0000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4"/>
      <color theme="10"/>
      <name val="Calibri"/>
      <family val="2"/>
      <charset val="238"/>
      <scheme val="minor"/>
    </font>
    <font>
      <b/>
      <sz val="8"/>
      <color rgb="FFFF0000"/>
      <name val="Arial CE"/>
      <family val="2"/>
      <charset val="238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Border="1" applyProtection="1"/>
    <xf numFmtId="0" fontId="6" fillId="0" borderId="0" xfId="0" applyFont="1" applyBorder="1" applyAlignment="1" applyProtection="1"/>
    <xf numFmtId="2" fontId="0" fillId="0" borderId="0" xfId="0" applyNumberFormat="1"/>
    <xf numFmtId="0" fontId="0" fillId="0" borderId="0" xfId="0" applyBorder="1"/>
    <xf numFmtId="0" fontId="6" fillId="0" borderId="0" xfId="0" applyFont="1" applyFill="1" applyBorder="1" applyAlignment="1" applyProtection="1"/>
    <xf numFmtId="0" fontId="0" fillId="0" borderId="8" xfId="0" applyBorder="1" applyProtection="1"/>
    <xf numFmtId="0" fontId="0" fillId="0" borderId="13" xfId="0" applyBorder="1" applyProtection="1"/>
    <xf numFmtId="4" fontId="2" fillId="0" borderId="8" xfId="0" applyNumberFormat="1" applyFont="1" applyFill="1" applyBorder="1" applyProtection="1"/>
    <xf numFmtId="0" fontId="0" fillId="0" borderId="9" xfId="0" applyBorder="1"/>
    <xf numFmtId="0" fontId="0" fillId="0" borderId="11" xfId="0" applyBorder="1"/>
    <xf numFmtId="0" fontId="0" fillId="0" borderId="14" xfId="0" applyBorder="1"/>
    <xf numFmtId="0" fontId="15" fillId="0" borderId="0" xfId="3" applyFont="1"/>
    <xf numFmtId="3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4" fontId="4" fillId="0" borderId="10" xfId="0" applyNumberFormat="1" applyFont="1" applyBorder="1" applyAlignment="1" applyProtection="1">
      <alignment vertical="center"/>
    </xf>
    <xf numFmtId="4" fontId="4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3" fontId="8" fillId="0" borderId="0" xfId="0" applyNumberFormat="1" applyFont="1" applyFill="1" applyBorder="1" applyAlignment="1" applyProtection="1">
      <alignment vertical="center"/>
    </xf>
    <xf numFmtId="0" fontId="16" fillId="4" borderId="3" xfId="0" applyFont="1" applyFill="1" applyBorder="1" applyAlignment="1" applyProtection="1">
      <alignment horizontal="center" vertical="center" wrapText="1"/>
    </xf>
    <xf numFmtId="0" fontId="16" fillId="4" borderId="4" xfId="0" applyFont="1" applyFill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/>
      <protection locked="0"/>
    </xf>
    <xf numFmtId="10" fontId="4" fillId="3" borderId="0" xfId="0" applyNumberFormat="1" applyFont="1" applyFill="1" applyBorder="1" applyAlignment="1" applyProtection="1">
      <alignment horizontal="center" vertical="center"/>
      <protection locked="0"/>
    </xf>
    <xf numFmtId="4" fontId="2" fillId="0" borderId="10" xfId="0" applyNumberFormat="1" applyFont="1" applyBorder="1" applyAlignment="1" applyProtection="1">
      <alignment vertical="center"/>
    </xf>
    <xf numFmtId="10" fontId="17" fillId="0" borderId="0" xfId="0" applyNumberFormat="1" applyFont="1"/>
    <xf numFmtId="10" fontId="13" fillId="0" borderId="0" xfId="3" applyNumberFormat="1"/>
    <xf numFmtId="0" fontId="13" fillId="0" borderId="0" xfId="3"/>
    <xf numFmtId="0" fontId="0" fillId="0" borderId="0" xfId="0" applyFont="1" applyAlignment="1"/>
    <xf numFmtId="0" fontId="17" fillId="0" borderId="0" xfId="0" applyFont="1"/>
    <xf numFmtId="0" fontId="17" fillId="0" borderId="0" xfId="0" applyFont="1" applyAlignment="1"/>
    <xf numFmtId="10" fontId="3" fillId="2" borderId="2" xfId="0" applyNumberFormat="1" applyFont="1" applyFill="1" applyBorder="1" applyProtection="1">
      <protection hidden="1"/>
    </xf>
    <xf numFmtId="0" fontId="3" fillId="2" borderId="2" xfId="0" applyFont="1" applyFill="1" applyBorder="1" applyProtection="1">
      <protection hidden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" fontId="0" fillId="0" borderId="2" xfId="0" applyNumberFormat="1" applyBorder="1" applyAlignment="1" applyProtection="1">
      <alignment horizontal="center" vertical="center"/>
      <protection hidden="1"/>
    </xf>
    <xf numFmtId="2" fontId="0" fillId="0" borderId="2" xfId="0" applyNumberFormat="1" applyBorder="1" applyAlignment="1" applyProtection="1">
      <alignment horizontal="center" vertical="center"/>
      <protection hidden="1"/>
    </xf>
    <xf numFmtId="4" fontId="0" fillId="0" borderId="2" xfId="0" applyNumberFormat="1" applyFill="1" applyBorder="1" applyAlignment="1" applyProtection="1">
      <alignment horizontal="center" vertical="center"/>
      <protection hidden="1"/>
    </xf>
    <xf numFmtId="4" fontId="9" fillId="2" borderId="2" xfId="0" applyNumberFormat="1" applyFont="1" applyFill="1" applyBorder="1" applyAlignment="1" applyProtection="1">
      <alignment horizontal="center" vertical="center"/>
      <protection hidden="1"/>
    </xf>
    <xf numFmtId="164" fontId="9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/>
    </xf>
    <xf numFmtId="0" fontId="3" fillId="2" borderId="2" xfId="1" applyNumberFormat="1" applyFont="1" applyFill="1" applyBorder="1" applyProtection="1">
      <protection hidden="1"/>
    </xf>
    <xf numFmtId="0" fontId="3" fillId="0" borderId="2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0" fillId="0" borderId="2" xfId="0" applyBorder="1"/>
    <xf numFmtId="0" fontId="9" fillId="2" borderId="2" xfId="0" applyFont="1" applyFill="1" applyBorder="1" applyAlignment="1" applyProtection="1">
      <alignment horizontal="right"/>
      <protection hidden="1"/>
    </xf>
    <xf numFmtId="164" fontId="9" fillId="2" borderId="2" xfId="0" applyNumberFormat="1" applyFont="1" applyFill="1" applyBorder="1" applyProtection="1">
      <protection hidden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vertical="center"/>
    </xf>
    <xf numFmtId="0" fontId="18" fillId="0" borderId="8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21" fillId="0" borderId="10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2" fillId="0" borderId="8" xfId="0" applyFont="1" applyBorder="1" applyProtection="1"/>
    <xf numFmtId="10" fontId="2" fillId="0" borderId="0" xfId="0" applyNumberFormat="1" applyFont="1" applyBorder="1" applyProtection="1"/>
    <xf numFmtId="44" fontId="8" fillId="2" borderId="0" xfId="4" applyFont="1" applyFill="1" applyBorder="1" applyAlignment="1" applyProtection="1">
      <alignment horizontal="center" vertical="center"/>
      <protection hidden="1"/>
    </xf>
    <xf numFmtId="44" fontId="3" fillId="2" borderId="2" xfId="4" applyFont="1" applyFill="1" applyBorder="1" applyProtection="1">
      <protection hidden="1"/>
    </xf>
    <xf numFmtId="0" fontId="19" fillId="0" borderId="0" xfId="0" applyFont="1" applyAlignment="1">
      <alignment horizontal="right"/>
    </xf>
    <xf numFmtId="10" fontId="2" fillId="2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</xf>
    <xf numFmtId="44" fontId="4" fillId="3" borderId="8" xfId="4" applyFont="1" applyFill="1" applyBorder="1" applyAlignment="1" applyProtection="1">
      <alignment horizontal="center" vertical="center"/>
      <protection locked="0"/>
    </xf>
    <xf numFmtId="44" fontId="4" fillId="3" borderId="0" xfId="4" applyFont="1" applyFill="1" applyBorder="1" applyAlignment="1" applyProtection="1">
      <alignment horizontal="center" vertical="center"/>
      <protection locked="0"/>
    </xf>
    <xf numFmtId="44" fontId="9" fillId="2" borderId="5" xfId="4" applyFont="1" applyFill="1" applyBorder="1" applyAlignment="1" applyProtection="1">
      <alignment horizontal="center" vertical="center"/>
      <protection hidden="1"/>
    </xf>
    <xf numFmtId="44" fontId="9" fillId="2" borderId="6" xfId="4" applyFont="1" applyFill="1" applyBorder="1" applyAlignment="1" applyProtection="1">
      <alignment horizontal="center" vertical="center"/>
      <protection hidden="1"/>
    </xf>
    <xf numFmtId="0" fontId="10" fillId="4" borderId="3" xfId="0" applyFont="1" applyFill="1" applyBorder="1" applyAlignment="1" applyProtection="1">
      <alignment horizontal="center" vertical="center"/>
    </xf>
    <xf numFmtId="0" fontId="10" fillId="4" borderId="4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7" fillId="0" borderId="1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</xf>
  </cellXfs>
  <cellStyles count="5">
    <cellStyle name="Dziesiętny" xfId="1" builtinId="3"/>
    <cellStyle name="Hiperłącze" xfId="3" builtinId="8"/>
    <cellStyle name="Normalny" xfId="0" builtinId="0"/>
    <cellStyle name="Procentowy" xfId="2" builtinId="5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dipfinance.pl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dipfinance.pl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dipfinance.p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114300</xdr:rowOff>
    </xdr:from>
    <xdr:to>
      <xdr:col>3</xdr:col>
      <xdr:colOff>1524000</xdr:colOff>
      <xdr:row>5</xdr:row>
      <xdr:rowOff>0</xdr:rowOff>
    </xdr:to>
    <xdr:pic>
      <xdr:nvPicPr>
        <xdr:cNvPr id="3" name="Obraz 2" descr="C:\Users\Wojciech\Desktop\logo DIP - ekspert.jpg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04800"/>
          <a:ext cx="23717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0</xdr:row>
      <xdr:rowOff>190500</xdr:rowOff>
    </xdr:from>
    <xdr:to>
      <xdr:col>3</xdr:col>
      <xdr:colOff>1638300</xdr:colOff>
      <xdr:row>4</xdr:row>
      <xdr:rowOff>66675</xdr:rowOff>
    </xdr:to>
    <xdr:pic>
      <xdr:nvPicPr>
        <xdr:cNvPr id="3" name="Obraz 2" descr="C:\Users\Wojciech\Desktop\logo DIP - ekspert.jpg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190500"/>
          <a:ext cx="23717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0</xdr:row>
      <xdr:rowOff>180975</xdr:rowOff>
    </xdr:from>
    <xdr:to>
      <xdr:col>3</xdr:col>
      <xdr:colOff>1638300</xdr:colOff>
      <xdr:row>4</xdr:row>
      <xdr:rowOff>57150</xdr:rowOff>
    </xdr:to>
    <xdr:pic>
      <xdr:nvPicPr>
        <xdr:cNvPr id="4" name="Obraz 3" descr="C:\Users\Wojciech\Desktop\logo DIP - ekspert.jpg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180975"/>
          <a:ext cx="23717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www.dipfinance.pl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wojciech.kalus@dipfinance.pl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ibor.money.p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wojciech.kalus@dipfinance.pl" TargetMode="External"/><Relationship Id="rId2" Type="http://schemas.openxmlformats.org/officeDocument/2006/relationships/hyperlink" Target="http://dipfinance.pl/" TargetMode="External"/><Relationship Id="rId1" Type="http://schemas.openxmlformats.org/officeDocument/2006/relationships/printerSettings" Target="../printerSettings/printerSettings3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wojciech.kalus@dipfinance.pl" TargetMode="External"/><Relationship Id="rId2" Type="http://schemas.openxmlformats.org/officeDocument/2006/relationships/hyperlink" Target="http://dipfinance.pl/" TargetMode="External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B2:I25"/>
  <sheetViews>
    <sheetView showGridLines="0" view="pageBreakPreview" zoomScaleNormal="100" zoomScaleSheetLayoutView="100" workbookViewId="0">
      <selection activeCell="E7" sqref="E7"/>
    </sheetView>
  </sheetViews>
  <sheetFormatPr defaultRowHeight="14.4" x14ac:dyDescent="0.3"/>
  <cols>
    <col min="1" max="1" width="4" customWidth="1"/>
    <col min="2" max="2" width="3.44140625" customWidth="1"/>
    <col min="3" max="3" width="12" customWidth="1"/>
    <col min="4" max="4" width="25.5546875" customWidth="1"/>
    <col min="5" max="5" width="21.6640625" customWidth="1"/>
    <col min="6" max="6" width="7.5546875" customWidth="1"/>
    <col min="7" max="8" width="21" customWidth="1"/>
    <col min="9" max="9" width="3" customWidth="1"/>
    <col min="13" max="13" width="4.33203125" customWidth="1"/>
  </cols>
  <sheetData>
    <row r="2" spans="3:9" ht="18" x14ac:dyDescent="0.35">
      <c r="F2" s="14"/>
      <c r="G2" s="14" t="s">
        <v>14</v>
      </c>
    </row>
    <row r="3" spans="3:9" ht="18" x14ac:dyDescent="0.35">
      <c r="F3" t="s">
        <v>15</v>
      </c>
      <c r="G3" s="13">
        <v>667890623</v>
      </c>
    </row>
    <row r="4" spans="3:9" ht="18" x14ac:dyDescent="0.35">
      <c r="F4" t="s">
        <v>17</v>
      </c>
      <c r="G4" s="12" t="s">
        <v>16</v>
      </c>
    </row>
    <row r="5" spans="3:9" ht="18" x14ac:dyDescent="0.35">
      <c r="F5" t="s">
        <v>18</v>
      </c>
      <c r="G5" s="12" t="s">
        <v>33</v>
      </c>
    </row>
    <row r="6" spans="3:9" ht="15" thickBot="1" x14ac:dyDescent="0.35">
      <c r="G6" s="4"/>
    </row>
    <row r="7" spans="3:9" ht="27" customHeight="1" thickBot="1" x14ac:dyDescent="0.35">
      <c r="C7" s="51" t="s">
        <v>0</v>
      </c>
      <c r="D7" s="52"/>
      <c r="E7" s="68">
        <v>870000</v>
      </c>
      <c r="F7" s="61"/>
      <c r="G7" s="6"/>
      <c r="H7" s="8"/>
      <c r="I7" s="9"/>
    </row>
    <row r="8" spans="3:9" ht="19.5" customHeight="1" x14ac:dyDescent="0.3">
      <c r="C8" s="21" t="s">
        <v>1</v>
      </c>
      <c r="D8" s="53"/>
      <c r="E8" s="69">
        <v>200000</v>
      </c>
      <c r="F8" s="62"/>
      <c r="G8" s="72" t="s">
        <v>4</v>
      </c>
      <c r="H8" s="73" t="s">
        <v>3</v>
      </c>
      <c r="I8" s="10"/>
    </row>
    <row r="9" spans="3:9" ht="22.5" customHeight="1" thickBot="1" x14ac:dyDescent="0.35">
      <c r="C9" s="74" t="s">
        <v>24</v>
      </c>
      <c r="D9" s="75"/>
      <c r="E9" s="66">
        <f>100%-(E8/E7)</f>
        <v>0.77011494252873569</v>
      </c>
      <c r="F9" s="1"/>
      <c r="G9" s="70">
        <f>'Raty równe'!G13</f>
        <v>3198.6824796185788</v>
      </c>
      <c r="H9" s="71">
        <f>'Raty malejące'!G13</f>
        <v>4094.4444444444443</v>
      </c>
      <c r="I9" s="10"/>
    </row>
    <row r="10" spans="3:9" ht="17.25" customHeight="1" thickBot="1" x14ac:dyDescent="0.35">
      <c r="C10" s="78" t="s">
        <v>31</v>
      </c>
      <c r="D10" s="79"/>
      <c r="E10" s="54"/>
      <c r="F10" s="1"/>
      <c r="G10" s="1"/>
      <c r="H10" s="1"/>
      <c r="I10" s="10"/>
    </row>
    <row r="11" spans="3:9" ht="26.25" customHeight="1" x14ac:dyDescent="0.3">
      <c r="C11" s="24" t="s">
        <v>2</v>
      </c>
      <c r="D11" s="16"/>
      <c r="E11" s="63">
        <f>E7-E8</f>
        <v>670000</v>
      </c>
      <c r="F11" s="17"/>
      <c r="G11" s="19" t="s">
        <v>20</v>
      </c>
      <c r="H11" s="20" t="s">
        <v>21</v>
      </c>
      <c r="I11" s="10"/>
    </row>
    <row r="12" spans="3:9" ht="23.25" customHeight="1" thickBot="1" x14ac:dyDescent="0.35">
      <c r="C12" s="15"/>
      <c r="D12" s="16"/>
      <c r="E12" s="18"/>
      <c r="F12" s="17"/>
      <c r="G12" s="70">
        <f>'Raty równe'!F433</f>
        <v>481525.69266268966</v>
      </c>
      <c r="H12" s="71">
        <f>'Raty malejące'!F433</f>
        <v>403116.66666666395</v>
      </c>
      <c r="I12" s="10"/>
    </row>
    <row r="13" spans="3:9" ht="11.25" customHeight="1" thickBot="1" x14ac:dyDescent="0.35">
      <c r="C13" s="55"/>
      <c r="D13" s="54"/>
      <c r="E13" s="58"/>
      <c r="F13" s="1"/>
      <c r="G13" s="5"/>
      <c r="H13" s="5"/>
      <c r="I13" s="10"/>
    </row>
    <row r="14" spans="3:9" ht="29.25" customHeight="1" x14ac:dyDescent="0.3">
      <c r="C14" s="76" t="s">
        <v>32</v>
      </c>
      <c r="D14" s="77"/>
      <c r="E14" s="22">
        <v>360</v>
      </c>
      <c r="F14" s="58"/>
      <c r="G14" s="19" t="s">
        <v>22</v>
      </c>
      <c r="H14" s="20" t="s">
        <v>23</v>
      </c>
      <c r="I14" s="10"/>
    </row>
    <row r="15" spans="3:9" ht="24.75" customHeight="1" thickBot="1" x14ac:dyDescent="0.35">
      <c r="C15" s="56"/>
      <c r="D15" s="54"/>
      <c r="E15" s="58"/>
      <c r="F15" s="1"/>
      <c r="G15" s="70">
        <f>'Raty równe'!F433+'Raty równe'!E433</f>
        <v>1151525.6926626884</v>
      </c>
      <c r="H15" s="71">
        <f>'Raty malejące'!F433+'Raty malejące'!E433</f>
        <v>1073116.6666666674</v>
      </c>
      <c r="I15" s="10"/>
    </row>
    <row r="16" spans="3:9" ht="11.25" customHeight="1" x14ac:dyDescent="0.3">
      <c r="C16" s="57"/>
      <c r="D16" s="54"/>
      <c r="E16" s="67"/>
      <c r="F16" s="1"/>
      <c r="G16" s="2"/>
      <c r="H16" s="2"/>
      <c r="I16" s="10"/>
    </row>
    <row r="17" spans="2:9" ht="29.25" customHeight="1" x14ac:dyDescent="0.3">
      <c r="C17" s="21" t="s">
        <v>28</v>
      </c>
      <c r="D17" s="58"/>
      <c r="E17" s="23">
        <v>0.04</v>
      </c>
      <c r="F17" s="1"/>
      <c r="G17" s="2"/>
      <c r="H17" s="2"/>
      <c r="I17" s="10"/>
    </row>
    <row r="18" spans="2:9" ht="15" thickBot="1" x14ac:dyDescent="0.35">
      <c r="C18" s="59"/>
      <c r="D18" s="60"/>
      <c r="E18" s="7"/>
      <c r="F18" s="7"/>
      <c r="G18" s="7"/>
      <c r="H18" s="7"/>
      <c r="I18" s="11"/>
    </row>
    <row r="19" spans="2:9" x14ac:dyDescent="0.3">
      <c r="B19" s="65" t="s">
        <v>29</v>
      </c>
      <c r="C19" s="29" t="s">
        <v>27</v>
      </c>
    </row>
    <row r="20" spans="2:9" x14ac:dyDescent="0.3">
      <c r="C20" s="30" t="s">
        <v>26</v>
      </c>
      <c r="D20" s="28"/>
      <c r="E20" s="26"/>
      <c r="F20" s="27" t="s">
        <v>25</v>
      </c>
    </row>
    <row r="21" spans="2:9" x14ac:dyDescent="0.3">
      <c r="C21" s="30" t="s">
        <v>30</v>
      </c>
      <c r="D21" s="30"/>
      <c r="E21" s="25"/>
    </row>
    <row r="22" spans="2:9" ht="18" x14ac:dyDescent="0.35">
      <c r="C22" s="14"/>
    </row>
    <row r="23" spans="2:9" ht="18" x14ac:dyDescent="0.35">
      <c r="D23" s="13"/>
    </row>
    <row r="24" spans="2:9" ht="18" x14ac:dyDescent="0.35">
      <c r="D24" s="12"/>
    </row>
    <row r="25" spans="2:9" ht="18" x14ac:dyDescent="0.35">
      <c r="D25" s="12"/>
    </row>
  </sheetData>
  <sheetProtection password="E8E1" sheet="1" objects="1" scenarios="1"/>
  <protectedRanges>
    <protectedRange password="E8E1" sqref="E9" name="Rozstęp1"/>
  </protectedRanges>
  <customSheetViews>
    <customSheetView guid="{F0CAB05A-1713-4724-A73C-B8CD88EC5046}" showGridLines="0">
      <selection activeCell="D6" sqref="D6"/>
      <pageMargins left="0.51181102362204722" right="0.51181102362204722" top="0.74803149606299213" bottom="0.74803149606299213" header="0.31496062992125984" footer="0.31496062992125984"/>
      <pageSetup paperSize="9" scale="95" orientation="landscape" cellComments="asDisplayed" r:id="rId1"/>
    </customSheetView>
  </customSheetViews>
  <mergeCells count="3">
    <mergeCell ref="C9:D9"/>
    <mergeCell ref="C14:D14"/>
    <mergeCell ref="C10:D10"/>
  </mergeCells>
  <hyperlinks>
    <hyperlink ref="G4" r:id="rId2"/>
    <hyperlink ref="G5" r:id="rId3"/>
    <hyperlink ref="F20" r:id="rId4"/>
  </hyperlinks>
  <pageMargins left="0.51181102362204722" right="0.51181102362204722" top="0.74803149606299213" bottom="0.74803149606299213" header="0.31496062992125984" footer="0.31496062992125984"/>
  <pageSetup paperSize="9" scale="92" orientation="landscape" cellComments="asDisplayed" r:id="rId5"/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G433"/>
  <sheetViews>
    <sheetView showGridLines="0" tabSelected="1" view="pageBreakPreview" zoomScaleNormal="100" zoomScaleSheetLayoutView="100" workbookViewId="0">
      <pane ySplit="12" topLeftCell="A13" activePane="bottomLeft" state="frozenSplit"/>
      <selection pane="bottomLeft" activeCell="E4" sqref="E4"/>
    </sheetView>
  </sheetViews>
  <sheetFormatPr defaultRowHeight="14.4" x14ac:dyDescent="0.3"/>
  <cols>
    <col min="4" max="7" width="25.6640625" customWidth="1"/>
  </cols>
  <sheetData>
    <row r="1" spans="3:7" ht="18" x14ac:dyDescent="0.35">
      <c r="E1" s="14"/>
      <c r="F1" s="14" t="s">
        <v>14</v>
      </c>
    </row>
    <row r="2" spans="3:7" ht="18" x14ac:dyDescent="0.35">
      <c r="E2" s="42" t="s">
        <v>15</v>
      </c>
      <c r="F2" s="13">
        <v>667890623</v>
      </c>
      <c r="G2" s="13"/>
    </row>
    <row r="3" spans="3:7" ht="18" x14ac:dyDescent="0.35">
      <c r="E3" s="42" t="s">
        <v>17</v>
      </c>
      <c r="F3" s="12" t="s">
        <v>16</v>
      </c>
      <c r="G3" s="12"/>
    </row>
    <row r="4" spans="3:7" ht="18" x14ac:dyDescent="0.35">
      <c r="E4" s="42" t="s">
        <v>18</v>
      </c>
      <c r="F4" s="12" t="s">
        <v>19</v>
      </c>
      <c r="G4" s="12"/>
    </row>
    <row r="5" spans="3:7" ht="14.25" customHeight="1" x14ac:dyDescent="0.35">
      <c r="G5" s="12"/>
    </row>
    <row r="8" spans="3:7" ht="15.75" customHeight="1" x14ac:dyDescent="0.3">
      <c r="D8" s="33" t="s">
        <v>5</v>
      </c>
      <c r="E8" s="64">
        <f>'Parametry kredytu'!E11</f>
        <v>670000</v>
      </c>
    </row>
    <row r="9" spans="3:7" ht="15.75" customHeight="1" x14ac:dyDescent="0.3">
      <c r="D9" s="33" t="s">
        <v>6</v>
      </c>
      <c r="E9" s="31">
        <f>'Parametry kredytu'!E17</f>
        <v>0.04</v>
      </c>
    </row>
    <row r="10" spans="3:7" ht="15.75" customHeight="1" x14ac:dyDescent="0.3">
      <c r="D10" s="33" t="s">
        <v>7</v>
      </c>
      <c r="E10" s="43">
        <f>'Parametry kredytu'!E14</f>
        <v>360</v>
      </c>
    </row>
    <row r="12" spans="3:7" x14ac:dyDescent="0.3">
      <c r="C12" s="44" t="s">
        <v>8</v>
      </c>
      <c r="D12" s="44" t="s">
        <v>9</v>
      </c>
      <c r="E12" s="44" t="s">
        <v>10</v>
      </c>
      <c r="F12" s="44" t="s">
        <v>11</v>
      </c>
      <c r="G12" s="45" t="s">
        <v>12</v>
      </c>
    </row>
    <row r="13" spans="3:7" x14ac:dyDescent="0.3">
      <c r="C13" s="41">
        <v>1</v>
      </c>
      <c r="D13" s="35">
        <f>E8</f>
        <v>670000</v>
      </c>
      <c r="E13" s="36">
        <f>IF(C13&lt;=$E$10,(G13-F13),0)</f>
        <v>965.3491462852453</v>
      </c>
      <c r="F13" s="36">
        <f>IF(C13&lt;=$E$10,D13*$E$9*30/360,0)</f>
        <v>2233.3333333333335</v>
      </c>
      <c r="G13" s="37">
        <f t="shared" ref="G13:G76" si="0">IF(C13&lt;=$E$10,(-PMT($E$9/12,$E$10,$E$8)),0)</f>
        <v>3198.6824796185788</v>
      </c>
    </row>
    <row r="14" spans="3:7" x14ac:dyDescent="0.3">
      <c r="C14" s="41">
        <f>C13+1</f>
        <v>2</v>
      </c>
      <c r="D14" s="35">
        <f>D13-E13</f>
        <v>669034.65085371479</v>
      </c>
      <c r="E14" s="36">
        <f t="shared" ref="E14:E77" si="1">IF(C14&lt;=$E$10,(G14-F14),0)</f>
        <v>968.56697677286274</v>
      </c>
      <c r="F14" s="36">
        <f t="shared" ref="F14:F77" si="2">IF(C14&lt;=$E$10,D14*$E$9*30/360,0)</f>
        <v>2230.115502845716</v>
      </c>
      <c r="G14" s="37">
        <f t="shared" si="0"/>
        <v>3198.6824796185788</v>
      </c>
    </row>
    <row r="15" spans="3:7" x14ac:dyDescent="0.3">
      <c r="C15" s="41">
        <f t="shared" ref="C15:C78" si="3">C14+1</f>
        <v>3</v>
      </c>
      <c r="D15" s="35">
        <f t="shared" ref="D15:D78" si="4">D14-E14</f>
        <v>668066.08387694194</v>
      </c>
      <c r="E15" s="36">
        <f t="shared" si="1"/>
        <v>971.79553336210529</v>
      </c>
      <c r="F15" s="36">
        <f t="shared" si="2"/>
        <v>2226.8869462564735</v>
      </c>
      <c r="G15" s="37">
        <f t="shared" si="0"/>
        <v>3198.6824796185788</v>
      </c>
    </row>
    <row r="16" spans="3:7" x14ac:dyDescent="0.3">
      <c r="C16" s="41">
        <f t="shared" si="3"/>
        <v>4</v>
      </c>
      <c r="D16" s="35">
        <f t="shared" si="4"/>
        <v>667094.28834357986</v>
      </c>
      <c r="E16" s="36">
        <f t="shared" si="1"/>
        <v>975.03485180664575</v>
      </c>
      <c r="F16" s="36">
        <f t="shared" si="2"/>
        <v>2223.647627811933</v>
      </c>
      <c r="G16" s="37">
        <f t="shared" si="0"/>
        <v>3198.6824796185788</v>
      </c>
    </row>
    <row r="17" spans="3:7" x14ac:dyDescent="0.3">
      <c r="C17" s="41">
        <f t="shared" si="3"/>
        <v>5</v>
      </c>
      <c r="D17" s="35">
        <f t="shared" si="4"/>
        <v>666119.25349177327</v>
      </c>
      <c r="E17" s="36">
        <f t="shared" si="1"/>
        <v>978.2849679793344</v>
      </c>
      <c r="F17" s="36">
        <f t="shared" si="2"/>
        <v>2220.3975116392444</v>
      </c>
      <c r="G17" s="37">
        <f t="shared" si="0"/>
        <v>3198.6824796185788</v>
      </c>
    </row>
    <row r="18" spans="3:7" x14ac:dyDescent="0.3">
      <c r="C18" s="41">
        <f t="shared" si="3"/>
        <v>6</v>
      </c>
      <c r="D18" s="35">
        <f t="shared" si="4"/>
        <v>665140.96852379397</v>
      </c>
      <c r="E18" s="36">
        <f t="shared" si="1"/>
        <v>981.54591787259915</v>
      </c>
      <c r="F18" s="36">
        <f t="shared" si="2"/>
        <v>2217.1365617459796</v>
      </c>
      <c r="G18" s="37">
        <f t="shared" si="0"/>
        <v>3198.6824796185788</v>
      </c>
    </row>
    <row r="19" spans="3:7" x14ac:dyDescent="0.3">
      <c r="C19" s="41">
        <f t="shared" si="3"/>
        <v>7</v>
      </c>
      <c r="D19" s="35">
        <f t="shared" si="4"/>
        <v>664159.4226059214</v>
      </c>
      <c r="E19" s="36">
        <f t="shared" si="1"/>
        <v>984.81773759884072</v>
      </c>
      <c r="F19" s="36">
        <f t="shared" si="2"/>
        <v>2213.8647420197381</v>
      </c>
      <c r="G19" s="37">
        <f t="shared" si="0"/>
        <v>3198.6824796185788</v>
      </c>
    </row>
    <row r="20" spans="3:7" x14ac:dyDescent="0.3">
      <c r="C20" s="41">
        <f t="shared" si="3"/>
        <v>8</v>
      </c>
      <c r="D20" s="35">
        <f t="shared" si="4"/>
        <v>663174.60486832261</v>
      </c>
      <c r="E20" s="36">
        <f t="shared" si="1"/>
        <v>988.10046339083692</v>
      </c>
      <c r="F20" s="36">
        <f t="shared" si="2"/>
        <v>2210.5820162277419</v>
      </c>
      <c r="G20" s="37">
        <f t="shared" si="0"/>
        <v>3198.6824796185788</v>
      </c>
    </row>
    <row r="21" spans="3:7" x14ac:dyDescent="0.3">
      <c r="C21" s="41">
        <f t="shared" si="3"/>
        <v>9</v>
      </c>
      <c r="D21" s="35">
        <f t="shared" si="4"/>
        <v>662186.50440493179</v>
      </c>
      <c r="E21" s="36">
        <f t="shared" si="1"/>
        <v>991.39413160213962</v>
      </c>
      <c r="F21" s="36">
        <f t="shared" si="2"/>
        <v>2207.2883480164392</v>
      </c>
      <c r="G21" s="37">
        <f t="shared" si="0"/>
        <v>3198.6824796185788</v>
      </c>
    </row>
    <row r="22" spans="3:7" x14ac:dyDescent="0.3">
      <c r="C22" s="41">
        <f t="shared" si="3"/>
        <v>10</v>
      </c>
      <c r="D22" s="35">
        <f t="shared" si="4"/>
        <v>661195.11027332966</v>
      </c>
      <c r="E22" s="36">
        <f t="shared" si="1"/>
        <v>994.69877870747996</v>
      </c>
      <c r="F22" s="36">
        <f t="shared" si="2"/>
        <v>2203.9837009110988</v>
      </c>
      <c r="G22" s="37">
        <f t="shared" si="0"/>
        <v>3198.6824796185788</v>
      </c>
    </row>
    <row r="23" spans="3:7" x14ac:dyDescent="0.3">
      <c r="C23" s="41">
        <f t="shared" si="3"/>
        <v>11</v>
      </c>
      <c r="D23" s="35">
        <f t="shared" si="4"/>
        <v>660200.41149462212</v>
      </c>
      <c r="E23" s="36">
        <f t="shared" si="1"/>
        <v>998.01444130317168</v>
      </c>
      <c r="F23" s="36">
        <f t="shared" si="2"/>
        <v>2200.6680383154071</v>
      </c>
      <c r="G23" s="37">
        <f t="shared" si="0"/>
        <v>3198.6824796185788</v>
      </c>
    </row>
    <row r="24" spans="3:7" x14ac:dyDescent="0.3">
      <c r="C24" s="41">
        <f t="shared" si="3"/>
        <v>12</v>
      </c>
      <c r="D24" s="35">
        <f t="shared" si="4"/>
        <v>659202.39705331891</v>
      </c>
      <c r="E24" s="36">
        <f t="shared" si="1"/>
        <v>1001.3411561075154</v>
      </c>
      <c r="F24" s="36">
        <f t="shared" si="2"/>
        <v>2197.3413235110634</v>
      </c>
      <c r="G24" s="37">
        <f t="shared" si="0"/>
        <v>3198.6824796185788</v>
      </c>
    </row>
    <row r="25" spans="3:7" x14ac:dyDescent="0.3">
      <c r="C25" s="41">
        <f t="shared" si="3"/>
        <v>13</v>
      </c>
      <c r="D25" s="35">
        <f t="shared" si="4"/>
        <v>658201.05589721142</v>
      </c>
      <c r="E25" s="36">
        <f t="shared" si="1"/>
        <v>1004.6789599612075</v>
      </c>
      <c r="F25" s="36">
        <f t="shared" si="2"/>
        <v>2194.0035196573713</v>
      </c>
      <c r="G25" s="37">
        <f t="shared" si="0"/>
        <v>3198.6824796185788</v>
      </c>
    </row>
    <row r="26" spans="3:7" x14ac:dyDescent="0.3">
      <c r="C26" s="41">
        <f t="shared" si="3"/>
        <v>14</v>
      </c>
      <c r="D26" s="35">
        <f t="shared" si="4"/>
        <v>657196.37693725026</v>
      </c>
      <c r="E26" s="36">
        <f t="shared" si="1"/>
        <v>1008.0278898277447</v>
      </c>
      <c r="F26" s="36">
        <f t="shared" si="2"/>
        <v>2190.6545897908341</v>
      </c>
      <c r="G26" s="37">
        <f t="shared" si="0"/>
        <v>3198.6824796185788</v>
      </c>
    </row>
    <row r="27" spans="3:7" x14ac:dyDescent="0.3">
      <c r="C27" s="41">
        <f t="shared" si="3"/>
        <v>15</v>
      </c>
      <c r="D27" s="35">
        <f t="shared" si="4"/>
        <v>656188.34904742253</v>
      </c>
      <c r="E27" s="36">
        <f t="shared" si="1"/>
        <v>1011.3879827938372</v>
      </c>
      <c r="F27" s="36">
        <f t="shared" si="2"/>
        <v>2187.2944968247416</v>
      </c>
      <c r="G27" s="37">
        <f t="shared" si="0"/>
        <v>3198.6824796185788</v>
      </c>
    </row>
    <row r="28" spans="3:7" x14ac:dyDescent="0.3">
      <c r="C28" s="41">
        <f t="shared" si="3"/>
        <v>16</v>
      </c>
      <c r="D28" s="35">
        <f t="shared" si="4"/>
        <v>655176.96106462867</v>
      </c>
      <c r="E28" s="36">
        <f t="shared" si="1"/>
        <v>1014.7592760698162</v>
      </c>
      <c r="F28" s="36">
        <f t="shared" si="2"/>
        <v>2183.9232035487626</v>
      </c>
      <c r="G28" s="37">
        <f t="shared" si="0"/>
        <v>3198.6824796185788</v>
      </c>
    </row>
    <row r="29" spans="3:7" x14ac:dyDescent="0.3">
      <c r="C29" s="41">
        <f t="shared" si="3"/>
        <v>17</v>
      </c>
      <c r="D29" s="35">
        <f t="shared" si="4"/>
        <v>654162.20178855886</v>
      </c>
      <c r="E29" s="36">
        <f t="shared" si="1"/>
        <v>1018.1418069900492</v>
      </c>
      <c r="F29" s="36">
        <f t="shared" si="2"/>
        <v>2180.5406726285296</v>
      </c>
      <c r="G29" s="37">
        <f t="shared" si="0"/>
        <v>3198.6824796185788</v>
      </c>
    </row>
    <row r="30" spans="3:7" x14ac:dyDescent="0.3">
      <c r="C30" s="41">
        <f t="shared" si="3"/>
        <v>18</v>
      </c>
      <c r="D30" s="35">
        <f t="shared" si="4"/>
        <v>653144.05998156883</v>
      </c>
      <c r="E30" s="36">
        <f t="shared" si="1"/>
        <v>1021.5356130133496</v>
      </c>
      <c r="F30" s="36">
        <f t="shared" si="2"/>
        <v>2177.1468666052292</v>
      </c>
      <c r="G30" s="37">
        <f t="shared" si="0"/>
        <v>3198.6824796185788</v>
      </c>
    </row>
    <row r="31" spans="3:7" x14ac:dyDescent="0.3">
      <c r="C31" s="41">
        <f t="shared" si="3"/>
        <v>19</v>
      </c>
      <c r="D31" s="35">
        <f t="shared" si="4"/>
        <v>652122.52436855552</v>
      </c>
      <c r="E31" s="36">
        <f t="shared" si="1"/>
        <v>1024.9407317233936</v>
      </c>
      <c r="F31" s="36">
        <f t="shared" si="2"/>
        <v>2173.7417478951852</v>
      </c>
      <c r="G31" s="37">
        <f t="shared" si="0"/>
        <v>3198.6824796185788</v>
      </c>
    </row>
    <row r="32" spans="3:7" x14ac:dyDescent="0.3">
      <c r="C32" s="41">
        <f t="shared" si="3"/>
        <v>20</v>
      </c>
      <c r="D32" s="35">
        <f t="shared" si="4"/>
        <v>651097.58363683207</v>
      </c>
      <c r="E32" s="36">
        <f t="shared" si="1"/>
        <v>1028.3572008291385</v>
      </c>
      <c r="F32" s="36">
        <f t="shared" si="2"/>
        <v>2170.3252787894403</v>
      </c>
      <c r="G32" s="37">
        <f t="shared" si="0"/>
        <v>3198.6824796185788</v>
      </c>
    </row>
    <row r="33" spans="3:7" x14ac:dyDescent="0.3">
      <c r="C33" s="41">
        <f t="shared" si="3"/>
        <v>21</v>
      </c>
      <c r="D33" s="35">
        <f t="shared" si="4"/>
        <v>650069.22643600288</v>
      </c>
      <c r="E33" s="36">
        <f t="shared" si="1"/>
        <v>1031.7850581652356</v>
      </c>
      <c r="F33" s="36">
        <f t="shared" si="2"/>
        <v>2166.8974214533432</v>
      </c>
      <c r="G33" s="37">
        <f t="shared" si="0"/>
        <v>3198.6824796185788</v>
      </c>
    </row>
    <row r="34" spans="3:7" x14ac:dyDescent="0.3">
      <c r="C34" s="41">
        <f t="shared" si="3"/>
        <v>22</v>
      </c>
      <c r="D34" s="35">
        <f t="shared" si="4"/>
        <v>649037.44137783768</v>
      </c>
      <c r="E34" s="36">
        <f t="shared" si="1"/>
        <v>1035.224341692453</v>
      </c>
      <c r="F34" s="36">
        <f t="shared" si="2"/>
        <v>2163.4581379261258</v>
      </c>
      <c r="G34" s="37">
        <f t="shared" si="0"/>
        <v>3198.6824796185788</v>
      </c>
    </row>
    <row r="35" spans="3:7" x14ac:dyDescent="0.3">
      <c r="C35" s="41">
        <f t="shared" si="3"/>
        <v>23</v>
      </c>
      <c r="D35" s="35">
        <f t="shared" si="4"/>
        <v>648002.21703614527</v>
      </c>
      <c r="E35" s="36">
        <f t="shared" si="1"/>
        <v>1038.6750894980946</v>
      </c>
      <c r="F35" s="36">
        <f t="shared" si="2"/>
        <v>2160.0073901204842</v>
      </c>
      <c r="G35" s="37">
        <f t="shared" si="0"/>
        <v>3198.6824796185788</v>
      </c>
    </row>
    <row r="36" spans="3:7" x14ac:dyDescent="0.3">
      <c r="C36" s="41">
        <f t="shared" si="3"/>
        <v>24</v>
      </c>
      <c r="D36" s="35">
        <f t="shared" si="4"/>
        <v>646963.54194664722</v>
      </c>
      <c r="E36" s="36">
        <f t="shared" si="1"/>
        <v>1042.1373397964212</v>
      </c>
      <c r="F36" s="36">
        <f t="shared" si="2"/>
        <v>2156.5451398221576</v>
      </c>
      <c r="G36" s="37">
        <f t="shared" si="0"/>
        <v>3198.6824796185788</v>
      </c>
    </row>
    <row r="37" spans="3:7" x14ac:dyDescent="0.3">
      <c r="C37" s="41">
        <f t="shared" si="3"/>
        <v>25</v>
      </c>
      <c r="D37" s="35">
        <f t="shared" si="4"/>
        <v>645921.40460685082</v>
      </c>
      <c r="E37" s="36">
        <f t="shared" si="1"/>
        <v>1045.6111309290759</v>
      </c>
      <c r="F37" s="36">
        <f t="shared" si="2"/>
        <v>2153.0713486895029</v>
      </c>
      <c r="G37" s="37">
        <f t="shared" si="0"/>
        <v>3198.6824796185788</v>
      </c>
    </row>
    <row r="38" spans="3:7" x14ac:dyDescent="0.3">
      <c r="C38" s="41">
        <f t="shared" si="3"/>
        <v>26</v>
      </c>
      <c r="D38" s="35">
        <f t="shared" si="4"/>
        <v>644875.79347592173</v>
      </c>
      <c r="E38" s="36">
        <f t="shared" si="1"/>
        <v>1049.0965013655064</v>
      </c>
      <c r="F38" s="36">
        <f t="shared" si="2"/>
        <v>2149.5859782530724</v>
      </c>
      <c r="G38" s="37">
        <f t="shared" si="0"/>
        <v>3198.6824796185788</v>
      </c>
    </row>
    <row r="39" spans="3:7" x14ac:dyDescent="0.3">
      <c r="C39" s="41">
        <f t="shared" si="3"/>
        <v>27</v>
      </c>
      <c r="D39" s="35">
        <f t="shared" si="4"/>
        <v>643826.69697455619</v>
      </c>
      <c r="E39" s="36">
        <f t="shared" si="1"/>
        <v>1052.5934897033912</v>
      </c>
      <c r="F39" s="36">
        <f t="shared" si="2"/>
        <v>2146.0889899151875</v>
      </c>
      <c r="G39" s="37">
        <f t="shared" si="0"/>
        <v>3198.6824796185788</v>
      </c>
    </row>
    <row r="40" spans="3:7" x14ac:dyDescent="0.3">
      <c r="C40" s="41">
        <f t="shared" si="3"/>
        <v>28</v>
      </c>
      <c r="D40" s="35">
        <f t="shared" si="4"/>
        <v>642774.10348485282</v>
      </c>
      <c r="E40" s="36">
        <f t="shared" si="1"/>
        <v>1056.1021346690695</v>
      </c>
      <c r="F40" s="36">
        <f t="shared" si="2"/>
        <v>2142.5803449495093</v>
      </c>
      <c r="G40" s="37">
        <f t="shared" si="0"/>
        <v>3198.6824796185788</v>
      </c>
    </row>
    <row r="41" spans="3:7" x14ac:dyDescent="0.3">
      <c r="C41" s="41">
        <f t="shared" si="3"/>
        <v>29</v>
      </c>
      <c r="D41" s="35">
        <f t="shared" si="4"/>
        <v>641718.00135018374</v>
      </c>
      <c r="E41" s="36">
        <f t="shared" si="1"/>
        <v>1059.6224751179666</v>
      </c>
      <c r="F41" s="36">
        <f t="shared" si="2"/>
        <v>2139.0600045006122</v>
      </c>
      <c r="G41" s="37">
        <f t="shared" si="0"/>
        <v>3198.6824796185788</v>
      </c>
    </row>
    <row r="42" spans="3:7" x14ac:dyDescent="0.3">
      <c r="C42" s="41">
        <f t="shared" si="3"/>
        <v>30</v>
      </c>
      <c r="D42" s="35">
        <f t="shared" si="4"/>
        <v>640658.37887506583</v>
      </c>
      <c r="E42" s="36">
        <f t="shared" si="1"/>
        <v>1063.1545500350262</v>
      </c>
      <c r="F42" s="36">
        <f t="shared" si="2"/>
        <v>2135.5279295835526</v>
      </c>
      <c r="G42" s="37">
        <f t="shared" si="0"/>
        <v>3198.6824796185788</v>
      </c>
    </row>
    <row r="43" spans="3:7" x14ac:dyDescent="0.3">
      <c r="C43" s="41">
        <f t="shared" si="3"/>
        <v>31</v>
      </c>
      <c r="D43" s="35">
        <f t="shared" si="4"/>
        <v>639595.22432503081</v>
      </c>
      <c r="E43" s="36">
        <f t="shared" si="1"/>
        <v>1066.698398535143</v>
      </c>
      <c r="F43" s="36">
        <f t="shared" si="2"/>
        <v>2131.9840810834357</v>
      </c>
      <c r="G43" s="37">
        <f t="shared" si="0"/>
        <v>3198.6824796185788</v>
      </c>
    </row>
    <row r="44" spans="3:7" x14ac:dyDescent="0.3">
      <c r="C44" s="41">
        <f t="shared" si="3"/>
        <v>32</v>
      </c>
      <c r="D44" s="35">
        <f t="shared" si="4"/>
        <v>638528.52592649567</v>
      </c>
      <c r="E44" s="36">
        <f t="shared" si="1"/>
        <v>1070.2540598635933</v>
      </c>
      <c r="F44" s="36">
        <f t="shared" si="2"/>
        <v>2128.4284197549855</v>
      </c>
      <c r="G44" s="37">
        <f t="shared" si="0"/>
        <v>3198.6824796185788</v>
      </c>
    </row>
    <row r="45" spans="3:7" x14ac:dyDescent="0.3">
      <c r="C45" s="41">
        <f t="shared" si="3"/>
        <v>33</v>
      </c>
      <c r="D45" s="35">
        <f t="shared" si="4"/>
        <v>637458.27186663204</v>
      </c>
      <c r="E45" s="36">
        <f t="shared" si="1"/>
        <v>1073.8215733964716</v>
      </c>
      <c r="F45" s="36">
        <f t="shared" si="2"/>
        <v>2124.8609062221071</v>
      </c>
      <c r="G45" s="37">
        <f t="shared" si="0"/>
        <v>3198.6824796185788</v>
      </c>
    </row>
    <row r="46" spans="3:7" x14ac:dyDescent="0.3">
      <c r="C46" s="41">
        <f t="shared" si="3"/>
        <v>34</v>
      </c>
      <c r="D46" s="35">
        <f t="shared" si="4"/>
        <v>636384.4502932356</v>
      </c>
      <c r="E46" s="36">
        <f t="shared" si="1"/>
        <v>1077.400978641127</v>
      </c>
      <c r="F46" s="36">
        <f t="shared" si="2"/>
        <v>2121.2815009774517</v>
      </c>
      <c r="G46" s="37">
        <f t="shared" si="0"/>
        <v>3198.6824796185788</v>
      </c>
    </row>
    <row r="47" spans="3:7" x14ac:dyDescent="0.3">
      <c r="C47" s="41">
        <f t="shared" si="3"/>
        <v>35</v>
      </c>
      <c r="D47" s="35">
        <f t="shared" si="4"/>
        <v>635307.04931459448</v>
      </c>
      <c r="E47" s="36">
        <f t="shared" si="1"/>
        <v>1080.9923152365973</v>
      </c>
      <c r="F47" s="36">
        <f t="shared" si="2"/>
        <v>2117.6901643819815</v>
      </c>
      <c r="G47" s="37">
        <f t="shared" si="0"/>
        <v>3198.6824796185788</v>
      </c>
    </row>
    <row r="48" spans="3:7" x14ac:dyDescent="0.3">
      <c r="C48" s="41">
        <f t="shared" si="3"/>
        <v>36</v>
      </c>
      <c r="D48" s="35">
        <f t="shared" si="4"/>
        <v>634226.05699935788</v>
      </c>
      <c r="E48" s="36">
        <f t="shared" si="1"/>
        <v>1084.5956229540525</v>
      </c>
      <c r="F48" s="36">
        <f t="shared" si="2"/>
        <v>2114.0868566645263</v>
      </c>
      <c r="G48" s="37">
        <f t="shared" si="0"/>
        <v>3198.6824796185788</v>
      </c>
    </row>
    <row r="49" spans="3:7" x14ac:dyDescent="0.3">
      <c r="C49" s="41">
        <f t="shared" si="3"/>
        <v>37</v>
      </c>
      <c r="D49" s="35">
        <f t="shared" si="4"/>
        <v>633141.46137640381</v>
      </c>
      <c r="E49" s="36">
        <f t="shared" si="1"/>
        <v>1088.2109416972326</v>
      </c>
      <c r="F49" s="36">
        <f t="shared" si="2"/>
        <v>2110.4715379213462</v>
      </c>
      <c r="G49" s="37">
        <f t="shared" si="0"/>
        <v>3198.6824796185788</v>
      </c>
    </row>
    <row r="50" spans="3:7" x14ac:dyDescent="0.3">
      <c r="C50" s="41">
        <f t="shared" si="3"/>
        <v>38</v>
      </c>
      <c r="D50" s="35">
        <f t="shared" si="4"/>
        <v>632053.25043470657</v>
      </c>
      <c r="E50" s="36">
        <f t="shared" si="1"/>
        <v>1091.8383115028901</v>
      </c>
      <c r="F50" s="36">
        <f t="shared" si="2"/>
        <v>2106.8441681156887</v>
      </c>
      <c r="G50" s="37">
        <f t="shared" si="0"/>
        <v>3198.6824796185788</v>
      </c>
    </row>
    <row r="51" spans="3:7" x14ac:dyDescent="0.3">
      <c r="C51" s="41">
        <f t="shared" si="3"/>
        <v>39</v>
      </c>
      <c r="D51" s="35">
        <f t="shared" si="4"/>
        <v>630961.41212320363</v>
      </c>
      <c r="E51" s="36">
        <f t="shared" si="1"/>
        <v>1095.4777725412332</v>
      </c>
      <c r="F51" s="36">
        <f t="shared" si="2"/>
        <v>2103.2047070773456</v>
      </c>
      <c r="G51" s="37">
        <f t="shared" si="0"/>
        <v>3198.6824796185788</v>
      </c>
    </row>
    <row r="52" spans="3:7" x14ac:dyDescent="0.3">
      <c r="C52" s="41">
        <f t="shared" si="3"/>
        <v>40</v>
      </c>
      <c r="D52" s="35">
        <f t="shared" si="4"/>
        <v>629865.9343506624</v>
      </c>
      <c r="E52" s="36">
        <f t="shared" si="1"/>
        <v>1099.1293651163705</v>
      </c>
      <c r="F52" s="36">
        <f t="shared" si="2"/>
        <v>2099.5531145022082</v>
      </c>
      <c r="G52" s="37">
        <f t="shared" si="0"/>
        <v>3198.6824796185788</v>
      </c>
    </row>
    <row r="53" spans="3:7" x14ac:dyDescent="0.3">
      <c r="C53" s="41">
        <f t="shared" si="3"/>
        <v>41</v>
      </c>
      <c r="D53" s="35">
        <f t="shared" si="4"/>
        <v>628766.80498554604</v>
      </c>
      <c r="E53" s="36">
        <f t="shared" si="1"/>
        <v>1102.7931296667584</v>
      </c>
      <c r="F53" s="36">
        <f t="shared" si="2"/>
        <v>2095.8893499518203</v>
      </c>
      <c r="G53" s="37">
        <f t="shared" si="0"/>
        <v>3198.6824796185788</v>
      </c>
    </row>
    <row r="54" spans="3:7" x14ac:dyDescent="0.3">
      <c r="C54" s="41">
        <f t="shared" si="3"/>
        <v>42</v>
      </c>
      <c r="D54" s="35">
        <f t="shared" si="4"/>
        <v>627664.01185587933</v>
      </c>
      <c r="E54" s="36">
        <f t="shared" si="1"/>
        <v>1106.4691067656472</v>
      </c>
      <c r="F54" s="36">
        <f t="shared" si="2"/>
        <v>2092.2133728529316</v>
      </c>
      <c r="G54" s="37">
        <f t="shared" si="0"/>
        <v>3198.6824796185788</v>
      </c>
    </row>
    <row r="55" spans="3:7" x14ac:dyDescent="0.3">
      <c r="C55" s="41">
        <f t="shared" si="3"/>
        <v>43</v>
      </c>
      <c r="D55" s="35">
        <f t="shared" si="4"/>
        <v>626557.54274911364</v>
      </c>
      <c r="E55" s="36">
        <f t="shared" si="1"/>
        <v>1110.1573371215331</v>
      </c>
      <c r="F55" s="36">
        <f t="shared" si="2"/>
        <v>2088.5251424970456</v>
      </c>
      <c r="G55" s="37">
        <f t="shared" si="0"/>
        <v>3198.6824796185788</v>
      </c>
    </row>
    <row r="56" spans="3:7" x14ac:dyDescent="0.3">
      <c r="C56" s="41">
        <f t="shared" si="3"/>
        <v>44</v>
      </c>
      <c r="D56" s="35">
        <f t="shared" si="4"/>
        <v>625447.38541199209</v>
      </c>
      <c r="E56" s="36">
        <f t="shared" si="1"/>
        <v>1113.857861578605</v>
      </c>
      <c r="F56" s="36">
        <f t="shared" si="2"/>
        <v>2084.8246180399738</v>
      </c>
      <c r="G56" s="37">
        <f t="shared" si="0"/>
        <v>3198.6824796185788</v>
      </c>
    </row>
    <row r="57" spans="3:7" x14ac:dyDescent="0.3">
      <c r="C57" s="41">
        <f t="shared" si="3"/>
        <v>45</v>
      </c>
      <c r="D57" s="35">
        <f t="shared" si="4"/>
        <v>624333.52755041351</v>
      </c>
      <c r="E57" s="36">
        <f t="shared" si="1"/>
        <v>1117.5707211172007</v>
      </c>
      <c r="F57" s="36">
        <f t="shared" si="2"/>
        <v>2081.1117585013781</v>
      </c>
      <c r="G57" s="37">
        <f t="shared" si="0"/>
        <v>3198.6824796185788</v>
      </c>
    </row>
    <row r="58" spans="3:7" x14ac:dyDescent="0.3">
      <c r="C58" s="41">
        <f t="shared" si="3"/>
        <v>46</v>
      </c>
      <c r="D58" s="35">
        <f t="shared" si="4"/>
        <v>623215.95682929631</v>
      </c>
      <c r="E58" s="36">
        <f t="shared" si="1"/>
        <v>1121.2959568542578</v>
      </c>
      <c r="F58" s="36">
        <f t="shared" si="2"/>
        <v>2077.3865227643209</v>
      </c>
      <c r="G58" s="37">
        <f t="shared" si="0"/>
        <v>3198.6824796185788</v>
      </c>
    </row>
    <row r="59" spans="3:7" x14ac:dyDescent="0.3">
      <c r="C59" s="41">
        <f t="shared" si="3"/>
        <v>47</v>
      </c>
      <c r="D59" s="35">
        <f t="shared" si="4"/>
        <v>622094.66087244207</v>
      </c>
      <c r="E59" s="36">
        <f t="shared" si="1"/>
        <v>1125.0336100437717</v>
      </c>
      <c r="F59" s="36">
        <f t="shared" si="2"/>
        <v>2073.6488695748071</v>
      </c>
      <c r="G59" s="37">
        <f t="shared" si="0"/>
        <v>3198.6824796185788</v>
      </c>
    </row>
    <row r="60" spans="3:7" x14ac:dyDescent="0.3">
      <c r="C60" s="41">
        <f t="shared" si="3"/>
        <v>48</v>
      </c>
      <c r="D60" s="35">
        <f t="shared" si="4"/>
        <v>620969.62726239825</v>
      </c>
      <c r="E60" s="36">
        <f t="shared" si="1"/>
        <v>1128.7837220772512</v>
      </c>
      <c r="F60" s="36">
        <f t="shared" si="2"/>
        <v>2069.8987575413275</v>
      </c>
      <c r="G60" s="37">
        <f t="shared" si="0"/>
        <v>3198.6824796185788</v>
      </c>
    </row>
    <row r="61" spans="3:7" x14ac:dyDescent="0.3">
      <c r="C61" s="41">
        <f t="shared" si="3"/>
        <v>49</v>
      </c>
      <c r="D61" s="35">
        <f t="shared" si="4"/>
        <v>619840.84354032099</v>
      </c>
      <c r="E61" s="36">
        <f t="shared" si="1"/>
        <v>1132.5463344841755</v>
      </c>
      <c r="F61" s="36">
        <f t="shared" si="2"/>
        <v>2066.1361451344033</v>
      </c>
      <c r="G61" s="37">
        <f t="shared" si="0"/>
        <v>3198.6824796185788</v>
      </c>
    </row>
    <row r="62" spans="3:7" x14ac:dyDescent="0.3">
      <c r="C62" s="41">
        <f t="shared" si="3"/>
        <v>50</v>
      </c>
      <c r="D62" s="35">
        <f t="shared" si="4"/>
        <v>618708.29720583686</v>
      </c>
      <c r="E62" s="36">
        <f t="shared" si="1"/>
        <v>1136.3214889324558</v>
      </c>
      <c r="F62" s="36">
        <f t="shared" si="2"/>
        <v>2062.3609906861229</v>
      </c>
      <c r="G62" s="37">
        <f t="shared" si="0"/>
        <v>3198.6824796185788</v>
      </c>
    </row>
    <row r="63" spans="3:7" x14ac:dyDescent="0.3">
      <c r="C63" s="41">
        <f t="shared" si="3"/>
        <v>51</v>
      </c>
      <c r="D63" s="35">
        <f t="shared" si="4"/>
        <v>617571.97571690439</v>
      </c>
      <c r="E63" s="36">
        <f t="shared" si="1"/>
        <v>1140.1092272288975</v>
      </c>
      <c r="F63" s="36">
        <f t="shared" si="2"/>
        <v>2058.5732523896813</v>
      </c>
      <c r="G63" s="37">
        <f t="shared" si="0"/>
        <v>3198.6824796185788</v>
      </c>
    </row>
    <row r="64" spans="3:7" x14ac:dyDescent="0.3">
      <c r="C64" s="41">
        <f t="shared" si="3"/>
        <v>52</v>
      </c>
      <c r="D64" s="35">
        <f t="shared" si="4"/>
        <v>616431.86648967548</v>
      </c>
      <c r="E64" s="36">
        <f t="shared" si="1"/>
        <v>1143.9095913196606</v>
      </c>
      <c r="F64" s="36">
        <f t="shared" si="2"/>
        <v>2054.7728882989181</v>
      </c>
      <c r="G64" s="37">
        <f t="shared" si="0"/>
        <v>3198.6824796185788</v>
      </c>
    </row>
    <row r="65" spans="3:7" x14ac:dyDescent="0.3">
      <c r="C65" s="41">
        <f t="shared" si="3"/>
        <v>53</v>
      </c>
      <c r="D65" s="35">
        <f t="shared" si="4"/>
        <v>615287.95689835586</v>
      </c>
      <c r="E65" s="36">
        <f t="shared" si="1"/>
        <v>1147.7226232907256</v>
      </c>
      <c r="F65" s="36">
        <f t="shared" si="2"/>
        <v>2050.9598563278532</v>
      </c>
      <c r="G65" s="37">
        <f t="shared" si="0"/>
        <v>3198.6824796185788</v>
      </c>
    </row>
    <row r="66" spans="3:7" x14ac:dyDescent="0.3">
      <c r="C66" s="41">
        <f t="shared" si="3"/>
        <v>54</v>
      </c>
      <c r="D66" s="35">
        <f t="shared" si="4"/>
        <v>614140.23427506513</v>
      </c>
      <c r="E66" s="36">
        <f t="shared" si="1"/>
        <v>1151.5483653683614</v>
      </c>
      <c r="F66" s="36">
        <f t="shared" si="2"/>
        <v>2047.1341142502174</v>
      </c>
      <c r="G66" s="37">
        <f t="shared" si="0"/>
        <v>3198.6824796185788</v>
      </c>
    </row>
    <row r="67" spans="3:7" x14ac:dyDescent="0.3">
      <c r="C67" s="41">
        <f t="shared" si="3"/>
        <v>55</v>
      </c>
      <c r="D67" s="35">
        <f t="shared" si="4"/>
        <v>612988.68590969674</v>
      </c>
      <c r="E67" s="36">
        <f t="shared" si="1"/>
        <v>1155.3868599195894</v>
      </c>
      <c r="F67" s="36">
        <f t="shared" si="2"/>
        <v>2043.2956196989894</v>
      </c>
      <c r="G67" s="37">
        <f t="shared" si="0"/>
        <v>3198.6824796185788</v>
      </c>
    </row>
    <row r="68" spans="3:7" x14ac:dyDescent="0.3">
      <c r="C68" s="41">
        <f t="shared" si="3"/>
        <v>56</v>
      </c>
      <c r="D68" s="35">
        <f t="shared" si="4"/>
        <v>611833.2990497771</v>
      </c>
      <c r="E68" s="36">
        <f t="shared" si="1"/>
        <v>1159.2381494526553</v>
      </c>
      <c r="F68" s="36">
        <f t="shared" si="2"/>
        <v>2039.4443301659235</v>
      </c>
      <c r="G68" s="37">
        <f t="shared" si="0"/>
        <v>3198.6824796185788</v>
      </c>
    </row>
    <row r="69" spans="3:7" x14ac:dyDescent="0.3">
      <c r="C69" s="41">
        <f t="shared" si="3"/>
        <v>57</v>
      </c>
      <c r="D69" s="35">
        <f t="shared" si="4"/>
        <v>610674.06090032449</v>
      </c>
      <c r="E69" s="36">
        <f t="shared" si="1"/>
        <v>1163.102276617497</v>
      </c>
      <c r="F69" s="36">
        <f t="shared" si="2"/>
        <v>2035.5802030010818</v>
      </c>
      <c r="G69" s="37">
        <f t="shared" si="0"/>
        <v>3198.6824796185788</v>
      </c>
    </row>
    <row r="70" spans="3:7" x14ac:dyDescent="0.3">
      <c r="C70" s="41">
        <f t="shared" si="3"/>
        <v>58</v>
      </c>
      <c r="D70" s="35">
        <f t="shared" si="4"/>
        <v>609510.95862370695</v>
      </c>
      <c r="E70" s="36">
        <f t="shared" si="1"/>
        <v>1166.9792842062225</v>
      </c>
      <c r="F70" s="36">
        <f t="shared" si="2"/>
        <v>2031.7031954123563</v>
      </c>
      <c r="G70" s="37">
        <f t="shared" si="0"/>
        <v>3198.6824796185788</v>
      </c>
    </row>
    <row r="71" spans="3:7" x14ac:dyDescent="0.3">
      <c r="C71" s="41">
        <f t="shared" si="3"/>
        <v>59</v>
      </c>
      <c r="D71" s="35">
        <f t="shared" si="4"/>
        <v>608343.97933950077</v>
      </c>
      <c r="E71" s="36">
        <f t="shared" si="1"/>
        <v>1170.8692151535763</v>
      </c>
      <c r="F71" s="36">
        <f t="shared" si="2"/>
        <v>2027.8132644650025</v>
      </c>
      <c r="G71" s="37">
        <f t="shared" si="0"/>
        <v>3198.6824796185788</v>
      </c>
    </row>
    <row r="72" spans="3:7" x14ac:dyDescent="0.3">
      <c r="C72" s="41">
        <f t="shared" si="3"/>
        <v>60</v>
      </c>
      <c r="D72" s="35">
        <f t="shared" si="4"/>
        <v>607173.11012434715</v>
      </c>
      <c r="E72" s="36">
        <f t="shared" si="1"/>
        <v>1174.7721125374212</v>
      </c>
      <c r="F72" s="36">
        <f t="shared" si="2"/>
        <v>2023.9103670811576</v>
      </c>
      <c r="G72" s="37">
        <f t="shared" si="0"/>
        <v>3198.6824796185788</v>
      </c>
    </row>
    <row r="73" spans="3:7" x14ac:dyDescent="0.3">
      <c r="C73" s="41">
        <f t="shared" si="3"/>
        <v>61</v>
      </c>
      <c r="D73" s="35">
        <f t="shared" si="4"/>
        <v>605998.33801180974</v>
      </c>
      <c r="E73" s="36">
        <f t="shared" si="1"/>
        <v>1178.6880195792128</v>
      </c>
      <c r="F73" s="36">
        <f t="shared" si="2"/>
        <v>2019.994460039366</v>
      </c>
      <c r="G73" s="37">
        <f t="shared" si="0"/>
        <v>3198.6824796185788</v>
      </c>
    </row>
    <row r="74" spans="3:7" x14ac:dyDescent="0.3">
      <c r="C74" s="41">
        <f t="shared" si="3"/>
        <v>62</v>
      </c>
      <c r="D74" s="35">
        <f t="shared" si="4"/>
        <v>604819.64999223058</v>
      </c>
      <c r="E74" s="36">
        <f t="shared" si="1"/>
        <v>1182.6169796444772</v>
      </c>
      <c r="F74" s="36">
        <f t="shared" si="2"/>
        <v>2016.0654999741016</v>
      </c>
      <c r="G74" s="37">
        <f t="shared" si="0"/>
        <v>3198.6824796185788</v>
      </c>
    </row>
    <row r="75" spans="3:7" x14ac:dyDescent="0.3">
      <c r="C75" s="41">
        <f t="shared" si="3"/>
        <v>63</v>
      </c>
      <c r="D75" s="35">
        <f t="shared" si="4"/>
        <v>603637.03301258606</v>
      </c>
      <c r="E75" s="36">
        <f t="shared" si="1"/>
        <v>1186.5590362432918</v>
      </c>
      <c r="F75" s="36">
        <f t="shared" si="2"/>
        <v>2012.123443375287</v>
      </c>
      <c r="G75" s="37">
        <f t="shared" si="0"/>
        <v>3198.6824796185788</v>
      </c>
    </row>
    <row r="76" spans="3:7" x14ac:dyDescent="0.3">
      <c r="C76" s="41">
        <f t="shared" si="3"/>
        <v>64</v>
      </c>
      <c r="D76" s="35">
        <f t="shared" si="4"/>
        <v>602450.47397634282</v>
      </c>
      <c r="E76" s="36">
        <f t="shared" si="1"/>
        <v>1190.5142330307697</v>
      </c>
      <c r="F76" s="36">
        <f t="shared" si="2"/>
        <v>2008.1682465878091</v>
      </c>
      <c r="G76" s="37">
        <f t="shared" si="0"/>
        <v>3198.6824796185788</v>
      </c>
    </row>
    <row r="77" spans="3:7" x14ac:dyDescent="0.3">
      <c r="C77" s="41">
        <f t="shared" si="3"/>
        <v>65</v>
      </c>
      <c r="D77" s="35">
        <f t="shared" si="4"/>
        <v>601259.95974331209</v>
      </c>
      <c r="E77" s="36">
        <f t="shared" si="1"/>
        <v>1194.4826138075384</v>
      </c>
      <c r="F77" s="36">
        <f t="shared" si="2"/>
        <v>2004.1998658110404</v>
      </c>
      <c r="G77" s="37">
        <f t="shared" ref="G77:G140" si="5">IF(C77&lt;=$E$10,(-PMT($E$9/12,$E$10,$E$8)),0)</f>
        <v>3198.6824796185788</v>
      </c>
    </row>
    <row r="78" spans="3:7" x14ac:dyDescent="0.3">
      <c r="C78" s="41">
        <f t="shared" si="3"/>
        <v>66</v>
      </c>
      <c r="D78" s="35">
        <f t="shared" si="4"/>
        <v>600065.47712950455</v>
      </c>
      <c r="E78" s="36">
        <f t="shared" ref="E78:E141" si="6">IF(C78&lt;=$E$10,(G78-F78),0)</f>
        <v>1198.4642225202301</v>
      </c>
      <c r="F78" s="36">
        <f t="shared" ref="F78:F141" si="7">IF(C78&lt;=$E$10,D78*$E$9*30/360,0)</f>
        <v>2000.2182570983487</v>
      </c>
      <c r="G78" s="37">
        <f t="shared" si="5"/>
        <v>3198.6824796185788</v>
      </c>
    </row>
    <row r="79" spans="3:7" x14ac:dyDescent="0.3">
      <c r="C79" s="41">
        <f t="shared" ref="C79:C142" si="8">C78+1</f>
        <v>67</v>
      </c>
      <c r="D79" s="35">
        <f t="shared" ref="D79:D142" si="9">D78-E78</f>
        <v>598867.01290698431</v>
      </c>
      <c r="E79" s="36">
        <f t="shared" si="6"/>
        <v>1202.4591032619644</v>
      </c>
      <c r="F79" s="36">
        <f t="shared" si="7"/>
        <v>1996.2233763566144</v>
      </c>
      <c r="G79" s="37">
        <f t="shared" si="5"/>
        <v>3198.6824796185788</v>
      </c>
    </row>
    <row r="80" spans="3:7" x14ac:dyDescent="0.3">
      <c r="C80" s="41">
        <f t="shared" si="8"/>
        <v>68</v>
      </c>
      <c r="D80" s="35">
        <f t="shared" si="9"/>
        <v>597664.55380372237</v>
      </c>
      <c r="E80" s="36">
        <f t="shared" si="6"/>
        <v>1206.4673002728375</v>
      </c>
      <c r="F80" s="36">
        <f t="shared" si="7"/>
        <v>1992.2151793457413</v>
      </c>
      <c r="G80" s="37">
        <f t="shared" si="5"/>
        <v>3198.6824796185788</v>
      </c>
    </row>
    <row r="81" spans="3:7" x14ac:dyDescent="0.3">
      <c r="C81" s="41">
        <f t="shared" si="8"/>
        <v>69</v>
      </c>
      <c r="D81" s="35">
        <f t="shared" si="9"/>
        <v>596458.08650344959</v>
      </c>
      <c r="E81" s="36">
        <f t="shared" si="6"/>
        <v>1210.4888579404135</v>
      </c>
      <c r="F81" s="36">
        <f t="shared" si="7"/>
        <v>1988.1936216781653</v>
      </c>
      <c r="G81" s="37">
        <f t="shared" si="5"/>
        <v>3198.6824796185788</v>
      </c>
    </row>
    <row r="82" spans="3:7" x14ac:dyDescent="0.3">
      <c r="C82" s="41">
        <f t="shared" si="8"/>
        <v>70</v>
      </c>
      <c r="D82" s="35">
        <f t="shared" si="9"/>
        <v>595247.59764550917</v>
      </c>
      <c r="E82" s="36">
        <f t="shared" si="6"/>
        <v>1214.5238208002149</v>
      </c>
      <c r="F82" s="36">
        <f t="shared" si="7"/>
        <v>1984.1586588183638</v>
      </c>
      <c r="G82" s="37">
        <f t="shared" si="5"/>
        <v>3198.6824796185788</v>
      </c>
    </row>
    <row r="83" spans="3:7" x14ac:dyDescent="0.3">
      <c r="C83" s="41">
        <f t="shared" si="8"/>
        <v>71</v>
      </c>
      <c r="D83" s="35">
        <f t="shared" si="9"/>
        <v>594033.07382470893</v>
      </c>
      <c r="E83" s="36">
        <f t="shared" si="6"/>
        <v>1218.5722335362159</v>
      </c>
      <c r="F83" s="36">
        <f t="shared" si="7"/>
        <v>1980.1102460823629</v>
      </c>
      <c r="G83" s="37">
        <f t="shared" si="5"/>
        <v>3198.6824796185788</v>
      </c>
    </row>
    <row r="84" spans="3:7" x14ac:dyDescent="0.3">
      <c r="C84" s="41">
        <f t="shared" si="8"/>
        <v>72</v>
      </c>
      <c r="D84" s="35">
        <f t="shared" si="9"/>
        <v>592814.50159117277</v>
      </c>
      <c r="E84" s="36">
        <f t="shared" si="6"/>
        <v>1222.6341409813363</v>
      </c>
      <c r="F84" s="36">
        <f t="shared" si="7"/>
        <v>1976.0483386372425</v>
      </c>
      <c r="G84" s="37">
        <f t="shared" si="5"/>
        <v>3198.6824796185788</v>
      </c>
    </row>
    <row r="85" spans="3:7" x14ac:dyDescent="0.3">
      <c r="C85" s="41">
        <f t="shared" si="8"/>
        <v>73</v>
      </c>
      <c r="D85" s="35">
        <f t="shared" si="9"/>
        <v>591591.86745019141</v>
      </c>
      <c r="E85" s="36">
        <f t="shared" si="6"/>
        <v>1226.7095881179407</v>
      </c>
      <c r="F85" s="36">
        <f t="shared" si="7"/>
        <v>1971.9728915006381</v>
      </c>
      <c r="G85" s="37">
        <f t="shared" si="5"/>
        <v>3198.6824796185788</v>
      </c>
    </row>
    <row r="86" spans="3:7" x14ac:dyDescent="0.3">
      <c r="C86" s="41">
        <f t="shared" si="8"/>
        <v>74</v>
      </c>
      <c r="D86" s="35">
        <f t="shared" si="9"/>
        <v>590365.15786207351</v>
      </c>
      <c r="E86" s="36">
        <f t="shared" si="6"/>
        <v>1230.7986200783334</v>
      </c>
      <c r="F86" s="36">
        <f t="shared" si="7"/>
        <v>1967.8838595402453</v>
      </c>
      <c r="G86" s="37">
        <f t="shared" si="5"/>
        <v>3198.6824796185788</v>
      </c>
    </row>
    <row r="87" spans="3:7" x14ac:dyDescent="0.3">
      <c r="C87" s="41">
        <f t="shared" si="8"/>
        <v>75</v>
      </c>
      <c r="D87" s="35">
        <f t="shared" si="9"/>
        <v>589134.35924199515</v>
      </c>
      <c r="E87" s="36">
        <f t="shared" si="6"/>
        <v>1234.9012821452618</v>
      </c>
      <c r="F87" s="36">
        <f t="shared" si="7"/>
        <v>1963.781197473317</v>
      </c>
      <c r="G87" s="37">
        <f t="shared" si="5"/>
        <v>3198.6824796185788</v>
      </c>
    </row>
    <row r="88" spans="3:7" x14ac:dyDescent="0.3">
      <c r="C88" s="41">
        <f t="shared" si="8"/>
        <v>76</v>
      </c>
      <c r="D88" s="35">
        <f t="shared" si="9"/>
        <v>587899.45795984985</v>
      </c>
      <c r="E88" s="36">
        <f t="shared" si="6"/>
        <v>1239.0176197524124</v>
      </c>
      <c r="F88" s="36">
        <f t="shared" si="7"/>
        <v>1959.6648598661664</v>
      </c>
      <c r="G88" s="37">
        <f t="shared" si="5"/>
        <v>3198.6824796185788</v>
      </c>
    </row>
    <row r="89" spans="3:7" x14ac:dyDescent="0.3">
      <c r="C89" s="41">
        <f t="shared" si="8"/>
        <v>77</v>
      </c>
      <c r="D89" s="35">
        <f t="shared" si="9"/>
        <v>586660.44034009741</v>
      </c>
      <c r="E89" s="36">
        <f t="shared" si="6"/>
        <v>1243.1476784849203</v>
      </c>
      <c r="F89" s="36">
        <f t="shared" si="7"/>
        <v>1955.5348011336584</v>
      </c>
      <c r="G89" s="37">
        <f t="shared" si="5"/>
        <v>3198.6824796185788</v>
      </c>
    </row>
    <row r="90" spans="3:7" x14ac:dyDescent="0.3">
      <c r="C90" s="41">
        <f t="shared" si="8"/>
        <v>78</v>
      </c>
      <c r="D90" s="35">
        <f t="shared" si="9"/>
        <v>585417.2926616125</v>
      </c>
      <c r="E90" s="36">
        <f t="shared" si="6"/>
        <v>1247.2915040798703</v>
      </c>
      <c r="F90" s="36">
        <f t="shared" si="7"/>
        <v>1951.3909755387085</v>
      </c>
      <c r="G90" s="37">
        <f t="shared" si="5"/>
        <v>3198.6824796185788</v>
      </c>
    </row>
    <row r="91" spans="3:7" x14ac:dyDescent="0.3">
      <c r="C91" s="41">
        <f t="shared" si="8"/>
        <v>79</v>
      </c>
      <c r="D91" s="35">
        <f t="shared" si="9"/>
        <v>584170.00115753268</v>
      </c>
      <c r="E91" s="36">
        <f t="shared" si="6"/>
        <v>1251.4491424268033</v>
      </c>
      <c r="F91" s="36">
        <f t="shared" si="7"/>
        <v>1947.2333371917755</v>
      </c>
      <c r="G91" s="37">
        <f t="shared" si="5"/>
        <v>3198.6824796185788</v>
      </c>
    </row>
    <row r="92" spans="3:7" x14ac:dyDescent="0.3">
      <c r="C92" s="41">
        <f t="shared" si="8"/>
        <v>80</v>
      </c>
      <c r="D92" s="35">
        <f t="shared" si="9"/>
        <v>582918.55201510584</v>
      </c>
      <c r="E92" s="36">
        <f t="shared" si="6"/>
        <v>1255.6206395682259</v>
      </c>
      <c r="F92" s="36">
        <f t="shared" si="7"/>
        <v>1943.0618400503529</v>
      </c>
      <c r="G92" s="37">
        <f t="shared" si="5"/>
        <v>3198.6824796185788</v>
      </c>
    </row>
    <row r="93" spans="3:7" x14ac:dyDescent="0.3">
      <c r="C93" s="41">
        <f t="shared" si="8"/>
        <v>81</v>
      </c>
      <c r="D93" s="35">
        <f t="shared" si="9"/>
        <v>581662.93137553765</v>
      </c>
      <c r="E93" s="36">
        <f t="shared" si="6"/>
        <v>1259.8060417001197</v>
      </c>
      <c r="F93" s="36">
        <f t="shared" si="7"/>
        <v>1938.876437918459</v>
      </c>
      <c r="G93" s="37">
        <f t="shared" si="5"/>
        <v>3198.6824796185788</v>
      </c>
    </row>
    <row r="94" spans="3:7" x14ac:dyDescent="0.3">
      <c r="C94" s="41">
        <f t="shared" si="8"/>
        <v>82</v>
      </c>
      <c r="D94" s="35">
        <f t="shared" si="9"/>
        <v>580403.12533383758</v>
      </c>
      <c r="E94" s="36">
        <f t="shared" si="6"/>
        <v>1264.0053951724533</v>
      </c>
      <c r="F94" s="36">
        <f t="shared" si="7"/>
        <v>1934.6770844461255</v>
      </c>
      <c r="G94" s="37">
        <f t="shared" si="5"/>
        <v>3198.6824796185788</v>
      </c>
    </row>
    <row r="95" spans="3:7" x14ac:dyDescent="0.3">
      <c r="C95" s="41">
        <f t="shared" si="8"/>
        <v>83</v>
      </c>
      <c r="D95" s="35">
        <f t="shared" si="9"/>
        <v>579139.11993866519</v>
      </c>
      <c r="E95" s="36">
        <f t="shared" si="6"/>
        <v>1268.2187464896947</v>
      </c>
      <c r="F95" s="36">
        <f t="shared" si="7"/>
        <v>1930.4637331288841</v>
      </c>
      <c r="G95" s="37">
        <f t="shared" si="5"/>
        <v>3198.6824796185788</v>
      </c>
    </row>
    <row r="96" spans="3:7" x14ac:dyDescent="0.3">
      <c r="C96" s="41">
        <f t="shared" si="8"/>
        <v>84</v>
      </c>
      <c r="D96" s="35">
        <f t="shared" si="9"/>
        <v>577870.90119217546</v>
      </c>
      <c r="E96" s="36">
        <f t="shared" si="6"/>
        <v>1272.4461423113273</v>
      </c>
      <c r="F96" s="36">
        <f t="shared" si="7"/>
        <v>1926.2363373072515</v>
      </c>
      <c r="G96" s="37">
        <f t="shared" si="5"/>
        <v>3198.6824796185788</v>
      </c>
    </row>
    <row r="97" spans="3:7" x14ac:dyDescent="0.3">
      <c r="C97" s="41">
        <f t="shared" si="8"/>
        <v>85</v>
      </c>
      <c r="D97" s="35">
        <f t="shared" si="9"/>
        <v>576598.45504986413</v>
      </c>
      <c r="E97" s="36">
        <f t="shared" si="6"/>
        <v>1276.6876294523649</v>
      </c>
      <c r="F97" s="36">
        <f t="shared" si="7"/>
        <v>1921.9948501662138</v>
      </c>
      <c r="G97" s="37">
        <f t="shared" si="5"/>
        <v>3198.6824796185788</v>
      </c>
    </row>
    <row r="98" spans="3:7" x14ac:dyDescent="0.3">
      <c r="C98" s="41">
        <f t="shared" si="8"/>
        <v>86</v>
      </c>
      <c r="D98" s="35">
        <f t="shared" si="9"/>
        <v>575321.76742041181</v>
      </c>
      <c r="E98" s="36">
        <f t="shared" si="6"/>
        <v>1280.9432548838727</v>
      </c>
      <c r="F98" s="36">
        <f t="shared" si="7"/>
        <v>1917.7392247347061</v>
      </c>
      <c r="G98" s="37">
        <f t="shared" si="5"/>
        <v>3198.6824796185788</v>
      </c>
    </row>
    <row r="99" spans="3:7" x14ac:dyDescent="0.3">
      <c r="C99" s="41">
        <f t="shared" si="8"/>
        <v>87</v>
      </c>
      <c r="D99" s="35">
        <f t="shared" si="9"/>
        <v>574040.82416552794</v>
      </c>
      <c r="E99" s="36">
        <f t="shared" si="6"/>
        <v>1285.2130657334858</v>
      </c>
      <c r="F99" s="36">
        <f t="shared" si="7"/>
        <v>1913.469413885093</v>
      </c>
      <c r="G99" s="37">
        <f t="shared" si="5"/>
        <v>3198.6824796185788</v>
      </c>
    </row>
    <row r="100" spans="3:7" x14ac:dyDescent="0.3">
      <c r="C100" s="41">
        <f t="shared" si="8"/>
        <v>88</v>
      </c>
      <c r="D100" s="35">
        <f t="shared" si="9"/>
        <v>572755.61109979451</v>
      </c>
      <c r="E100" s="36">
        <f t="shared" si="6"/>
        <v>1289.4971092859303</v>
      </c>
      <c r="F100" s="36">
        <f t="shared" si="7"/>
        <v>1909.1853703326485</v>
      </c>
      <c r="G100" s="37">
        <f t="shared" si="5"/>
        <v>3198.6824796185788</v>
      </c>
    </row>
    <row r="101" spans="3:7" x14ac:dyDescent="0.3">
      <c r="C101" s="41">
        <f t="shared" si="8"/>
        <v>89</v>
      </c>
      <c r="D101" s="35">
        <f t="shared" si="9"/>
        <v>571466.1139905086</v>
      </c>
      <c r="E101" s="36">
        <f t="shared" si="6"/>
        <v>1293.7954329835502</v>
      </c>
      <c r="F101" s="36">
        <f t="shared" si="7"/>
        <v>1904.8870466350286</v>
      </c>
      <c r="G101" s="37">
        <f t="shared" si="5"/>
        <v>3198.6824796185788</v>
      </c>
    </row>
    <row r="102" spans="3:7" x14ac:dyDescent="0.3">
      <c r="C102" s="41">
        <f t="shared" si="8"/>
        <v>90</v>
      </c>
      <c r="D102" s="35">
        <f t="shared" si="9"/>
        <v>570172.31855752505</v>
      </c>
      <c r="E102" s="36">
        <f t="shared" si="6"/>
        <v>1298.1080844268286</v>
      </c>
      <c r="F102" s="36">
        <f t="shared" si="7"/>
        <v>1900.5743951917502</v>
      </c>
      <c r="G102" s="37">
        <f t="shared" si="5"/>
        <v>3198.6824796185788</v>
      </c>
    </row>
    <row r="103" spans="3:7" x14ac:dyDescent="0.3">
      <c r="C103" s="41">
        <f t="shared" si="8"/>
        <v>91</v>
      </c>
      <c r="D103" s="35">
        <f t="shared" si="9"/>
        <v>568874.21047309821</v>
      </c>
      <c r="E103" s="36">
        <f t="shared" si="6"/>
        <v>1302.4351113749178</v>
      </c>
      <c r="F103" s="36">
        <f t="shared" si="7"/>
        <v>1896.247368243661</v>
      </c>
      <c r="G103" s="37">
        <f t="shared" si="5"/>
        <v>3198.6824796185788</v>
      </c>
    </row>
    <row r="104" spans="3:7" x14ac:dyDescent="0.3">
      <c r="C104" s="41">
        <f t="shared" si="8"/>
        <v>92</v>
      </c>
      <c r="D104" s="35">
        <f t="shared" si="9"/>
        <v>567571.77536172327</v>
      </c>
      <c r="E104" s="36">
        <f t="shared" si="6"/>
        <v>1306.776561746168</v>
      </c>
      <c r="F104" s="36">
        <f t="shared" si="7"/>
        <v>1891.9059178724108</v>
      </c>
      <c r="G104" s="37">
        <f t="shared" si="5"/>
        <v>3198.6824796185788</v>
      </c>
    </row>
    <row r="105" spans="3:7" x14ac:dyDescent="0.3">
      <c r="C105" s="41">
        <f t="shared" si="8"/>
        <v>93</v>
      </c>
      <c r="D105" s="35">
        <f t="shared" si="9"/>
        <v>566264.99879997713</v>
      </c>
      <c r="E105" s="36">
        <f t="shared" si="6"/>
        <v>1311.1324836186552</v>
      </c>
      <c r="F105" s="36">
        <f t="shared" si="7"/>
        <v>1887.5499959999236</v>
      </c>
      <c r="G105" s="37">
        <f t="shared" si="5"/>
        <v>3198.6824796185788</v>
      </c>
    </row>
    <row r="106" spans="3:7" x14ac:dyDescent="0.3">
      <c r="C106" s="41">
        <f t="shared" si="8"/>
        <v>94</v>
      </c>
      <c r="D106" s="35">
        <f t="shared" si="9"/>
        <v>564953.86631635844</v>
      </c>
      <c r="E106" s="36">
        <f t="shared" si="6"/>
        <v>1315.502925230717</v>
      </c>
      <c r="F106" s="36">
        <f t="shared" si="7"/>
        <v>1883.1795543878618</v>
      </c>
      <c r="G106" s="37">
        <f t="shared" si="5"/>
        <v>3198.6824796185788</v>
      </c>
    </row>
    <row r="107" spans="3:7" x14ac:dyDescent="0.3">
      <c r="C107" s="41">
        <f t="shared" si="8"/>
        <v>95</v>
      </c>
      <c r="D107" s="35">
        <f t="shared" si="9"/>
        <v>563638.36339112767</v>
      </c>
      <c r="E107" s="36">
        <f t="shared" si="6"/>
        <v>1319.8879349814865</v>
      </c>
      <c r="F107" s="36">
        <f t="shared" si="7"/>
        <v>1878.7945446370923</v>
      </c>
      <c r="G107" s="37">
        <f t="shared" si="5"/>
        <v>3198.6824796185788</v>
      </c>
    </row>
    <row r="108" spans="3:7" x14ac:dyDescent="0.3">
      <c r="C108" s="41">
        <f t="shared" si="8"/>
        <v>96</v>
      </c>
      <c r="D108" s="35">
        <f t="shared" si="9"/>
        <v>562318.47545614617</v>
      </c>
      <c r="E108" s="36">
        <f t="shared" si="6"/>
        <v>1324.2875614314248</v>
      </c>
      <c r="F108" s="36">
        <f t="shared" si="7"/>
        <v>1874.394918187154</v>
      </c>
      <c r="G108" s="37">
        <f t="shared" si="5"/>
        <v>3198.6824796185788</v>
      </c>
    </row>
    <row r="109" spans="3:7" x14ac:dyDescent="0.3">
      <c r="C109" s="41">
        <f t="shared" si="8"/>
        <v>97</v>
      </c>
      <c r="D109" s="35">
        <f t="shared" si="9"/>
        <v>560994.18789471476</v>
      </c>
      <c r="E109" s="36">
        <f t="shared" si="6"/>
        <v>1328.7018533028631</v>
      </c>
      <c r="F109" s="36">
        <f t="shared" si="7"/>
        <v>1869.9806263157157</v>
      </c>
      <c r="G109" s="37">
        <f t="shared" si="5"/>
        <v>3198.6824796185788</v>
      </c>
    </row>
    <row r="110" spans="3:7" x14ac:dyDescent="0.3">
      <c r="C110" s="41">
        <f t="shared" si="8"/>
        <v>98</v>
      </c>
      <c r="D110" s="35">
        <f t="shared" si="9"/>
        <v>559665.48604141187</v>
      </c>
      <c r="E110" s="36">
        <f t="shared" si="6"/>
        <v>1333.1308594805389</v>
      </c>
      <c r="F110" s="36">
        <f t="shared" si="7"/>
        <v>1865.5516201380399</v>
      </c>
      <c r="G110" s="37">
        <f t="shared" si="5"/>
        <v>3198.6824796185788</v>
      </c>
    </row>
    <row r="111" spans="3:7" x14ac:dyDescent="0.3">
      <c r="C111" s="41">
        <f t="shared" si="8"/>
        <v>99</v>
      </c>
      <c r="D111" s="35">
        <f t="shared" si="9"/>
        <v>558332.35518193129</v>
      </c>
      <c r="E111" s="36">
        <f t="shared" si="6"/>
        <v>1337.574629012141</v>
      </c>
      <c r="F111" s="36">
        <f t="shared" si="7"/>
        <v>1861.1078506064378</v>
      </c>
      <c r="G111" s="37">
        <f t="shared" si="5"/>
        <v>3198.6824796185788</v>
      </c>
    </row>
    <row r="112" spans="3:7" x14ac:dyDescent="0.3">
      <c r="C112" s="41">
        <f t="shared" si="8"/>
        <v>100</v>
      </c>
      <c r="D112" s="35">
        <f t="shared" si="9"/>
        <v>556994.78055291914</v>
      </c>
      <c r="E112" s="36">
        <f t="shared" si="6"/>
        <v>1342.0332111088485</v>
      </c>
      <c r="F112" s="36">
        <f t="shared" si="7"/>
        <v>1856.6492685097303</v>
      </c>
      <c r="G112" s="37">
        <f t="shared" si="5"/>
        <v>3198.6824796185788</v>
      </c>
    </row>
    <row r="113" spans="3:7" x14ac:dyDescent="0.3">
      <c r="C113" s="41">
        <f t="shared" si="8"/>
        <v>101</v>
      </c>
      <c r="D113" s="35">
        <f t="shared" si="9"/>
        <v>555652.74734181026</v>
      </c>
      <c r="E113" s="36">
        <f t="shared" si="6"/>
        <v>1346.5066551458776</v>
      </c>
      <c r="F113" s="36">
        <f t="shared" si="7"/>
        <v>1852.1758244727012</v>
      </c>
      <c r="G113" s="37">
        <f t="shared" si="5"/>
        <v>3198.6824796185788</v>
      </c>
    </row>
    <row r="114" spans="3:7" x14ac:dyDescent="0.3">
      <c r="C114" s="41">
        <f t="shared" si="8"/>
        <v>102</v>
      </c>
      <c r="D114" s="35">
        <f t="shared" si="9"/>
        <v>554306.24068666436</v>
      </c>
      <c r="E114" s="36">
        <f t="shared" si="6"/>
        <v>1350.9950106630306</v>
      </c>
      <c r="F114" s="36">
        <f t="shared" si="7"/>
        <v>1847.6874689555482</v>
      </c>
      <c r="G114" s="37">
        <f t="shared" si="5"/>
        <v>3198.6824796185788</v>
      </c>
    </row>
    <row r="115" spans="3:7" x14ac:dyDescent="0.3">
      <c r="C115" s="41">
        <f t="shared" si="8"/>
        <v>103</v>
      </c>
      <c r="D115" s="35">
        <f t="shared" si="9"/>
        <v>552955.2456760013</v>
      </c>
      <c r="E115" s="36">
        <f t="shared" si="6"/>
        <v>1355.4983273652408</v>
      </c>
      <c r="F115" s="36">
        <f t="shared" si="7"/>
        <v>1843.184152253338</v>
      </c>
      <c r="G115" s="37">
        <f t="shared" si="5"/>
        <v>3198.6824796185788</v>
      </c>
    </row>
    <row r="116" spans="3:7" x14ac:dyDescent="0.3">
      <c r="C116" s="41">
        <f t="shared" si="8"/>
        <v>104</v>
      </c>
      <c r="D116" s="35">
        <f t="shared" si="9"/>
        <v>551599.74734863604</v>
      </c>
      <c r="E116" s="36">
        <f t="shared" si="6"/>
        <v>1360.0166551231252</v>
      </c>
      <c r="F116" s="36">
        <f t="shared" si="7"/>
        <v>1838.6658244954535</v>
      </c>
      <c r="G116" s="37">
        <f t="shared" si="5"/>
        <v>3198.6824796185788</v>
      </c>
    </row>
    <row r="117" spans="3:7" x14ac:dyDescent="0.3">
      <c r="C117" s="41">
        <f t="shared" si="8"/>
        <v>105</v>
      </c>
      <c r="D117" s="35">
        <f t="shared" si="9"/>
        <v>550239.73069351295</v>
      </c>
      <c r="E117" s="36">
        <f t="shared" si="6"/>
        <v>1364.5500439735356</v>
      </c>
      <c r="F117" s="36">
        <f t="shared" si="7"/>
        <v>1834.1324356450432</v>
      </c>
      <c r="G117" s="37">
        <f t="shared" si="5"/>
        <v>3198.6824796185788</v>
      </c>
    </row>
    <row r="118" spans="3:7" x14ac:dyDescent="0.3">
      <c r="C118" s="41">
        <f t="shared" si="8"/>
        <v>106</v>
      </c>
      <c r="D118" s="35">
        <f t="shared" si="9"/>
        <v>548875.18064953946</v>
      </c>
      <c r="E118" s="36">
        <f t="shared" si="6"/>
        <v>1369.0985441201137</v>
      </c>
      <c r="F118" s="36">
        <f t="shared" si="7"/>
        <v>1829.5839354984651</v>
      </c>
      <c r="G118" s="37">
        <f t="shared" si="5"/>
        <v>3198.6824796185788</v>
      </c>
    </row>
    <row r="119" spans="3:7" x14ac:dyDescent="0.3">
      <c r="C119" s="41">
        <f t="shared" si="8"/>
        <v>107</v>
      </c>
      <c r="D119" s="35">
        <f t="shared" si="9"/>
        <v>547506.08210541937</v>
      </c>
      <c r="E119" s="36">
        <f t="shared" si="6"/>
        <v>1373.6622059338474</v>
      </c>
      <c r="F119" s="36">
        <f t="shared" si="7"/>
        <v>1825.0202736847314</v>
      </c>
      <c r="G119" s="37">
        <f t="shared" si="5"/>
        <v>3198.6824796185788</v>
      </c>
    </row>
    <row r="120" spans="3:7" x14ac:dyDescent="0.3">
      <c r="C120" s="41">
        <f t="shared" si="8"/>
        <v>108</v>
      </c>
      <c r="D120" s="35">
        <f t="shared" si="9"/>
        <v>546132.41989948554</v>
      </c>
      <c r="E120" s="36">
        <f t="shared" si="6"/>
        <v>1378.2410799536269</v>
      </c>
      <c r="F120" s="36">
        <f t="shared" si="7"/>
        <v>1820.4413996649519</v>
      </c>
      <c r="G120" s="37">
        <f t="shared" si="5"/>
        <v>3198.6824796185788</v>
      </c>
    </row>
    <row r="121" spans="3:7" x14ac:dyDescent="0.3">
      <c r="C121" s="41">
        <f t="shared" si="8"/>
        <v>109</v>
      </c>
      <c r="D121" s="35">
        <f t="shared" si="9"/>
        <v>544754.17881953192</v>
      </c>
      <c r="E121" s="36">
        <f t="shared" si="6"/>
        <v>1382.8352168868057</v>
      </c>
      <c r="F121" s="36">
        <f t="shared" si="7"/>
        <v>1815.8472627317731</v>
      </c>
      <c r="G121" s="37">
        <f t="shared" si="5"/>
        <v>3198.6824796185788</v>
      </c>
    </row>
    <row r="122" spans="3:7" x14ac:dyDescent="0.3">
      <c r="C122" s="41">
        <f t="shared" si="8"/>
        <v>110</v>
      </c>
      <c r="D122" s="35">
        <f t="shared" si="9"/>
        <v>543371.34360264509</v>
      </c>
      <c r="E122" s="36">
        <f t="shared" si="6"/>
        <v>1387.4446676097618</v>
      </c>
      <c r="F122" s="36">
        <f t="shared" si="7"/>
        <v>1811.2378120088169</v>
      </c>
      <c r="G122" s="37">
        <f t="shared" si="5"/>
        <v>3198.6824796185788</v>
      </c>
    </row>
    <row r="123" spans="3:7" x14ac:dyDescent="0.3">
      <c r="C123" s="41">
        <f t="shared" si="8"/>
        <v>111</v>
      </c>
      <c r="D123" s="35">
        <f t="shared" si="9"/>
        <v>541983.89893503534</v>
      </c>
      <c r="E123" s="36">
        <f t="shared" si="6"/>
        <v>1392.0694831684607</v>
      </c>
      <c r="F123" s="36">
        <f t="shared" si="7"/>
        <v>1806.6129964501181</v>
      </c>
      <c r="G123" s="37">
        <f t="shared" si="5"/>
        <v>3198.6824796185788</v>
      </c>
    </row>
    <row r="124" spans="3:7" x14ac:dyDescent="0.3">
      <c r="C124" s="41">
        <f t="shared" si="8"/>
        <v>112</v>
      </c>
      <c r="D124" s="35">
        <f t="shared" si="9"/>
        <v>540591.82945186691</v>
      </c>
      <c r="E124" s="36">
        <f t="shared" si="6"/>
        <v>1396.7097147790221</v>
      </c>
      <c r="F124" s="36">
        <f t="shared" si="7"/>
        <v>1801.9727648395567</v>
      </c>
      <c r="G124" s="37">
        <f t="shared" si="5"/>
        <v>3198.6824796185788</v>
      </c>
    </row>
    <row r="125" spans="3:7" x14ac:dyDescent="0.3">
      <c r="C125" s="41">
        <f t="shared" si="8"/>
        <v>113</v>
      </c>
      <c r="D125" s="35">
        <f t="shared" si="9"/>
        <v>539195.11973708787</v>
      </c>
      <c r="E125" s="36">
        <f t="shared" si="6"/>
        <v>1401.3654138282857</v>
      </c>
      <c r="F125" s="36">
        <f t="shared" si="7"/>
        <v>1797.3170657902931</v>
      </c>
      <c r="G125" s="37">
        <f t="shared" si="5"/>
        <v>3198.6824796185788</v>
      </c>
    </row>
    <row r="126" spans="3:7" x14ac:dyDescent="0.3">
      <c r="C126" s="41">
        <f t="shared" si="8"/>
        <v>114</v>
      </c>
      <c r="D126" s="35">
        <f t="shared" si="9"/>
        <v>537793.75432325958</v>
      </c>
      <c r="E126" s="36">
        <f t="shared" si="6"/>
        <v>1406.03663187438</v>
      </c>
      <c r="F126" s="36">
        <f t="shared" si="7"/>
        <v>1792.6458477441988</v>
      </c>
      <c r="G126" s="37">
        <f t="shared" si="5"/>
        <v>3198.6824796185788</v>
      </c>
    </row>
    <row r="127" spans="3:7" x14ac:dyDescent="0.3">
      <c r="C127" s="41">
        <f t="shared" si="8"/>
        <v>115</v>
      </c>
      <c r="D127" s="35">
        <f t="shared" si="9"/>
        <v>536387.71769138519</v>
      </c>
      <c r="E127" s="36">
        <f t="shared" si="6"/>
        <v>1410.7234206472949</v>
      </c>
      <c r="F127" s="36">
        <f t="shared" si="7"/>
        <v>1787.9590589712839</v>
      </c>
      <c r="G127" s="37">
        <f t="shared" si="5"/>
        <v>3198.6824796185788</v>
      </c>
    </row>
    <row r="128" spans="3:7" x14ac:dyDescent="0.3">
      <c r="C128" s="41">
        <f t="shared" si="8"/>
        <v>116</v>
      </c>
      <c r="D128" s="35">
        <f t="shared" si="9"/>
        <v>534976.99427073787</v>
      </c>
      <c r="E128" s="36">
        <f t="shared" si="6"/>
        <v>1415.4258320494528</v>
      </c>
      <c r="F128" s="36">
        <f t="shared" si="7"/>
        <v>1783.256647569126</v>
      </c>
      <c r="G128" s="37">
        <f t="shared" si="5"/>
        <v>3198.6824796185788</v>
      </c>
    </row>
    <row r="129" spans="3:7" x14ac:dyDescent="0.3">
      <c r="C129" s="41">
        <f t="shared" si="8"/>
        <v>117</v>
      </c>
      <c r="D129" s="35">
        <f t="shared" si="9"/>
        <v>533561.56843868841</v>
      </c>
      <c r="E129" s="36">
        <f t="shared" si="6"/>
        <v>1420.1439181562841</v>
      </c>
      <c r="F129" s="36">
        <f t="shared" si="7"/>
        <v>1778.5385614622946</v>
      </c>
      <c r="G129" s="37">
        <f t="shared" si="5"/>
        <v>3198.6824796185788</v>
      </c>
    </row>
    <row r="130" spans="3:7" x14ac:dyDescent="0.3">
      <c r="C130" s="41">
        <f t="shared" si="8"/>
        <v>118</v>
      </c>
      <c r="D130" s="35">
        <f t="shared" si="9"/>
        <v>532141.42452053213</v>
      </c>
      <c r="E130" s="36">
        <f t="shared" si="6"/>
        <v>1424.8777312168052</v>
      </c>
      <c r="F130" s="36">
        <f t="shared" si="7"/>
        <v>1773.8047484017736</v>
      </c>
      <c r="G130" s="37">
        <f t="shared" si="5"/>
        <v>3198.6824796185788</v>
      </c>
    </row>
    <row r="131" spans="3:7" x14ac:dyDescent="0.3">
      <c r="C131" s="41">
        <f t="shared" si="8"/>
        <v>119</v>
      </c>
      <c r="D131" s="35">
        <f t="shared" si="9"/>
        <v>530716.5467893153</v>
      </c>
      <c r="E131" s="36">
        <f t="shared" si="6"/>
        <v>1429.6273236541945</v>
      </c>
      <c r="F131" s="36">
        <f t="shared" si="7"/>
        <v>1769.0551559643843</v>
      </c>
      <c r="G131" s="37">
        <f t="shared" si="5"/>
        <v>3198.6824796185788</v>
      </c>
    </row>
    <row r="132" spans="3:7" x14ac:dyDescent="0.3">
      <c r="C132" s="41">
        <f t="shared" si="8"/>
        <v>120</v>
      </c>
      <c r="D132" s="35">
        <f t="shared" si="9"/>
        <v>529286.91946566105</v>
      </c>
      <c r="E132" s="36">
        <f t="shared" si="6"/>
        <v>1434.3927480663754</v>
      </c>
      <c r="F132" s="36">
        <f t="shared" si="7"/>
        <v>1764.2897315522034</v>
      </c>
      <c r="G132" s="37">
        <f t="shared" si="5"/>
        <v>3198.6824796185788</v>
      </c>
    </row>
    <row r="133" spans="3:7" x14ac:dyDescent="0.3">
      <c r="C133" s="41">
        <f t="shared" si="8"/>
        <v>121</v>
      </c>
      <c r="D133" s="35">
        <f t="shared" si="9"/>
        <v>527852.52671759471</v>
      </c>
      <c r="E133" s="36">
        <f t="shared" si="6"/>
        <v>1439.1740572265965</v>
      </c>
      <c r="F133" s="36">
        <f t="shared" si="7"/>
        <v>1759.5084223919823</v>
      </c>
      <c r="G133" s="37">
        <f t="shared" si="5"/>
        <v>3198.6824796185788</v>
      </c>
    </row>
    <row r="134" spans="3:7" x14ac:dyDescent="0.3">
      <c r="C134" s="41">
        <f t="shared" si="8"/>
        <v>122</v>
      </c>
      <c r="D134" s="35">
        <f t="shared" si="9"/>
        <v>526413.35266036808</v>
      </c>
      <c r="E134" s="36">
        <f t="shared" si="6"/>
        <v>1443.9713040840184</v>
      </c>
      <c r="F134" s="36">
        <f t="shared" si="7"/>
        <v>1754.7111755345604</v>
      </c>
      <c r="G134" s="37">
        <f t="shared" si="5"/>
        <v>3198.6824796185788</v>
      </c>
    </row>
    <row r="135" spans="3:7" x14ac:dyDescent="0.3">
      <c r="C135" s="41">
        <f t="shared" si="8"/>
        <v>123</v>
      </c>
      <c r="D135" s="35">
        <f t="shared" si="9"/>
        <v>524969.38135628402</v>
      </c>
      <c r="E135" s="36">
        <f t="shared" si="6"/>
        <v>1448.7845417642986</v>
      </c>
      <c r="F135" s="36">
        <f t="shared" si="7"/>
        <v>1749.8979378542801</v>
      </c>
      <c r="G135" s="37">
        <f t="shared" si="5"/>
        <v>3198.6824796185788</v>
      </c>
    </row>
    <row r="136" spans="3:7" x14ac:dyDescent="0.3">
      <c r="C136" s="41">
        <f t="shared" si="8"/>
        <v>124</v>
      </c>
      <c r="D136" s="35">
        <f t="shared" si="9"/>
        <v>523520.59681451973</v>
      </c>
      <c r="E136" s="36">
        <f t="shared" si="6"/>
        <v>1453.6138235701796</v>
      </c>
      <c r="F136" s="36">
        <f t="shared" si="7"/>
        <v>1745.0686560483991</v>
      </c>
      <c r="G136" s="37">
        <f t="shared" si="5"/>
        <v>3198.6824796185788</v>
      </c>
    </row>
    <row r="137" spans="3:7" x14ac:dyDescent="0.3">
      <c r="C137" s="41">
        <f t="shared" si="8"/>
        <v>125</v>
      </c>
      <c r="D137" s="35">
        <f t="shared" si="9"/>
        <v>522066.98299094953</v>
      </c>
      <c r="E137" s="36">
        <f t="shared" si="6"/>
        <v>1458.4592029820806</v>
      </c>
      <c r="F137" s="36">
        <f t="shared" si="7"/>
        <v>1740.2232766364982</v>
      </c>
      <c r="G137" s="37">
        <f t="shared" si="5"/>
        <v>3198.6824796185788</v>
      </c>
    </row>
    <row r="138" spans="3:7" x14ac:dyDescent="0.3">
      <c r="C138" s="41">
        <f t="shared" si="8"/>
        <v>126</v>
      </c>
      <c r="D138" s="35">
        <f t="shared" si="9"/>
        <v>520608.52378796745</v>
      </c>
      <c r="E138" s="36">
        <f t="shared" si="6"/>
        <v>1463.3207336586872</v>
      </c>
      <c r="F138" s="36">
        <f t="shared" si="7"/>
        <v>1735.3617459598916</v>
      </c>
      <c r="G138" s="37">
        <f t="shared" si="5"/>
        <v>3198.6824796185788</v>
      </c>
    </row>
    <row r="139" spans="3:7" x14ac:dyDescent="0.3">
      <c r="C139" s="41">
        <f t="shared" si="8"/>
        <v>127</v>
      </c>
      <c r="D139" s="35">
        <f t="shared" si="9"/>
        <v>519145.20305430877</v>
      </c>
      <c r="E139" s="36">
        <f t="shared" si="6"/>
        <v>1468.1984694375496</v>
      </c>
      <c r="F139" s="36">
        <f t="shared" si="7"/>
        <v>1730.4840101810291</v>
      </c>
      <c r="G139" s="37">
        <f t="shared" si="5"/>
        <v>3198.6824796185788</v>
      </c>
    </row>
    <row r="140" spans="3:7" x14ac:dyDescent="0.3">
      <c r="C140" s="41">
        <f t="shared" si="8"/>
        <v>128</v>
      </c>
      <c r="D140" s="35">
        <f t="shared" si="9"/>
        <v>517677.00458487123</v>
      </c>
      <c r="E140" s="36">
        <f t="shared" si="6"/>
        <v>1473.0924643356745</v>
      </c>
      <c r="F140" s="36">
        <f t="shared" si="7"/>
        <v>1725.5900152829042</v>
      </c>
      <c r="G140" s="37">
        <f t="shared" si="5"/>
        <v>3198.6824796185788</v>
      </c>
    </row>
    <row r="141" spans="3:7" x14ac:dyDescent="0.3">
      <c r="C141" s="41">
        <f t="shared" si="8"/>
        <v>129</v>
      </c>
      <c r="D141" s="35">
        <f t="shared" si="9"/>
        <v>516203.91212053556</v>
      </c>
      <c r="E141" s="36">
        <f t="shared" si="6"/>
        <v>1478.0027725501268</v>
      </c>
      <c r="F141" s="36">
        <f t="shared" si="7"/>
        <v>1720.679707068452</v>
      </c>
      <c r="G141" s="37">
        <f t="shared" ref="G141:G204" si="10">IF(C141&lt;=$E$10,(-PMT($E$9/12,$E$10,$E$8)),0)</f>
        <v>3198.6824796185788</v>
      </c>
    </row>
    <row r="142" spans="3:7" x14ac:dyDescent="0.3">
      <c r="C142" s="41">
        <f t="shared" si="8"/>
        <v>130</v>
      </c>
      <c r="D142" s="35">
        <f t="shared" si="9"/>
        <v>514725.90934798546</v>
      </c>
      <c r="E142" s="36">
        <f t="shared" ref="E142:E205" si="11">IF(C142&lt;=$E$10,(G142-F142),0)</f>
        <v>1482.9294484586271</v>
      </c>
      <c r="F142" s="36">
        <f t="shared" ref="F142:F205" si="12">IF(C142&lt;=$E$10,D142*$E$9*30/360,0)</f>
        <v>1715.7530311599517</v>
      </c>
      <c r="G142" s="37">
        <f t="shared" si="10"/>
        <v>3198.6824796185788</v>
      </c>
    </row>
    <row r="143" spans="3:7" x14ac:dyDescent="0.3">
      <c r="C143" s="41">
        <f t="shared" ref="C143:C206" si="13">C142+1</f>
        <v>131</v>
      </c>
      <c r="D143" s="35">
        <f t="shared" ref="D143:D206" si="14">D142-E142</f>
        <v>513242.97989952686</v>
      </c>
      <c r="E143" s="36">
        <f t="shared" si="11"/>
        <v>1487.8725466201558</v>
      </c>
      <c r="F143" s="36">
        <f t="shared" si="12"/>
        <v>1710.8099329984229</v>
      </c>
      <c r="G143" s="37">
        <f t="shared" si="10"/>
        <v>3198.6824796185788</v>
      </c>
    </row>
    <row r="144" spans="3:7" x14ac:dyDescent="0.3">
      <c r="C144" s="41">
        <f t="shared" si="13"/>
        <v>132</v>
      </c>
      <c r="D144" s="35">
        <f t="shared" si="14"/>
        <v>511755.10735290672</v>
      </c>
      <c r="E144" s="36">
        <f t="shared" si="11"/>
        <v>1492.8321217755565</v>
      </c>
      <c r="F144" s="36">
        <f t="shared" si="12"/>
        <v>1705.8503578430223</v>
      </c>
      <c r="G144" s="37">
        <f t="shared" si="10"/>
        <v>3198.6824796185788</v>
      </c>
    </row>
    <row r="145" spans="3:7" x14ac:dyDescent="0.3">
      <c r="C145" s="41">
        <f t="shared" si="13"/>
        <v>133</v>
      </c>
      <c r="D145" s="35">
        <f t="shared" si="14"/>
        <v>510262.27523113118</v>
      </c>
      <c r="E145" s="36">
        <f t="shared" si="11"/>
        <v>1497.8082288481417</v>
      </c>
      <c r="F145" s="36">
        <f t="shared" si="12"/>
        <v>1700.8742507704371</v>
      </c>
      <c r="G145" s="37">
        <f t="shared" si="10"/>
        <v>3198.6824796185788</v>
      </c>
    </row>
    <row r="146" spans="3:7" x14ac:dyDescent="0.3">
      <c r="C146" s="41">
        <f t="shared" si="13"/>
        <v>134</v>
      </c>
      <c r="D146" s="35">
        <f t="shared" si="14"/>
        <v>508764.46700228303</v>
      </c>
      <c r="E146" s="36">
        <f t="shared" si="11"/>
        <v>1502.8009229443019</v>
      </c>
      <c r="F146" s="36">
        <f t="shared" si="12"/>
        <v>1695.8815566742769</v>
      </c>
      <c r="G146" s="37">
        <f t="shared" si="10"/>
        <v>3198.6824796185788</v>
      </c>
    </row>
    <row r="147" spans="3:7" x14ac:dyDescent="0.3">
      <c r="C147" s="41">
        <f t="shared" si="13"/>
        <v>135</v>
      </c>
      <c r="D147" s="35">
        <f t="shared" si="14"/>
        <v>507261.6660793387</v>
      </c>
      <c r="E147" s="36">
        <f t="shared" si="11"/>
        <v>1507.8102593541162</v>
      </c>
      <c r="F147" s="36">
        <f t="shared" si="12"/>
        <v>1690.8722202644626</v>
      </c>
      <c r="G147" s="37">
        <f t="shared" si="10"/>
        <v>3198.6824796185788</v>
      </c>
    </row>
    <row r="148" spans="3:7" x14ac:dyDescent="0.3">
      <c r="C148" s="41">
        <f t="shared" si="13"/>
        <v>136</v>
      </c>
      <c r="D148" s="35">
        <f t="shared" si="14"/>
        <v>505753.85581998457</v>
      </c>
      <c r="E148" s="36">
        <f t="shared" si="11"/>
        <v>1512.8362935519633</v>
      </c>
      <c r="F148" s="36">
        <f t="shared" si="12"/>
        <v>1685.8461860666155</v>
      </c>
      <c r="G148" s="37">
        <f t="shared" si="10"/>
        <v>3198.6824796185788</v>
      </c>
    </row>
    <row r="149" spans="3:7" x14ac:dyDescent="0.3">
      <c r="C149" s="41">
        <f t="shared" si="13"/>
        <v>137</v>
      </c>
      <c r="D149" s="35">
        <f t="shared" si="14"/>
        <v>504241.01952643262</v>
      </c>
      <c r="E149" s="36">
        <f t="shared" si="11"/>
        <v>1517.8790811971369</v>
      </c>
      <c r="F149" s="36">
        <f t="shared" si="12"/>
        <v>1680.8033984214419</v>
      </c>
      <c r="G149" s="37">
        <f t="shared" si="10"/>
        <v>3198.6824796185788</v>
      </c>
    </row>
    <row r="150" spans="3:7" x14ac:dyDescent="0.3">
      <c r="C150" s="41">
        <f t="shared" si="13"/>
        <v>138</v>
      </c>
      <c r="D150" s="35">
        <f t="shared" si="14"/>
        <v>502723.14044523548</v>
      </c>
      <c r="E150" s="36">
        <f t="shared" si="11"/>
        <v>1522.9386781344606</v>
      </c>
      <c r="F150" s="36">
        <f t="shared" si="12"/>
        <v>1675.7438014841182</v>
      </c>
      <c r="G150" s="37">
        <f t="shared" si="10"/>
        <v>3198.6824796185788</v>
      </c>
    </row>
    <row r="151" spans="3:7" x14ac:dyDescent="0.3">
      <c r="C151" s="41">
        <f t="shared" si="13"/>
        <v>139</v>
      </c>
      <c r="D151" s="35">
        <f t="shared" si="14"/>
        <v>501200.20176710101</v>
      </c>
      <c r="E151" s="36">
        <f t="shared" si="11"/>
        <v>1528.0151403949087</v>
      </c>
      <c r="F151" s="36">
        <f t="shared" si="12"/>
        <v>1670.6673392236701</v>
      </c>
      <c r="G151" s="37">
        <f t="shared" si="10"/>
        <v>3198.6824796185788</v>
      </c>
    </row>
    <row r="152" spans="3:7" x14ac:dyDescent="0.3">
      <c r="C152" s="41">
        <f t="shared" si="13"/>
        <v>140</v>
      </c>
      <c r="D152" s="35">
        <f t="shared" si="14"/>
        <v>499672.1866267061</v>
      </c>
      <c r="E152" s="36">
        <f t="shared" si="11"/>
        <v>1533.1085241962251</v>
      </c>
      <c r="F152" s="36">
        <f t="shared" si="12"/>
        <v>1665.5739554223537</v>
      </c>
      <c r="G152" s="37">
        <f t="shared" si="10"/>
        <v>3198.6824796185788</v>
      </c>
    </row>
    <row r="153" spans="3:7" x14ac:dyDescent="0.3">
      <c r="C153" s="41">
        <f t="shared" si="13"/>
        <v>141</v>
      </c>
      <c r="D153" s="35">
        <f t="shared" si="14"/>
        <v>498139.0781025099</v>
      </c>
      <c r="E153" s="36">
        <f t="shared" si="11"/>
        <v>1538.2188859435455</v>
      </c>
      <c r="F153" s="36">
        <f t="shared" si="12"/>
        <v>1660.4635936750333</v>
      </c>
      <c r="G153" s="37">
        <f t="shared" si="10"/>
        <v>3198.6824796185788</v>
      </c>
    </row>
    <row r="154" spans="3:7" x14ac:dyDescent="0.3">
      <c r="C154" s="41">
        <f t="shared" si="13"/>
        <v>142</v>
      </c>
      <c r="D154" s="35">
        <f t="shared" si="14"/>
        <v>496600.85921656637</v>
      </c>
      <c r="E154" s="36">
        <f t="shared" si="11"/>
        <v>1543.3462822300241</v>
      </c>
      <c r="F154" s="36">
        <f t="shared" si="12"/>
        <v>1655.3361973885546</v>
      </c>
      <c r="G154" s="37">
        <f t="shared" si="10"/>
        <v>3198.6824796185788</v>
      </c>
    </row>
    <row r="155" spans="3:7" x14ac:dyDescent="0.3">
      <c r="C155" s="41">
        <f t="shared" si="13"/>
        <v>143</v>
      </c>
      <c r="D155" s="35">
        <f t="shared" si="14"/>
        <v>495057.51293433632</v>
      </c>
      <c r="E155" s="36">
        <f t="shared" si="11"/>
        <v>1548.4907698374575</v>
      </c>
      <c r="F155" s="36">
        <f t="shared" si="12"/>
        <v>1650.1917097811213</v>
      </c>
      <c r="G155" s="37">
        <f t="shared" si="10"/>
        <v>3198.6824796185788</v>
      </c>
    </row>
    <row r="156" spans="3:7" x14ac:dyDescent="0.3">
      <c r="C156" s="41">
        <f t="shared" si="13"/>
        <v>144</v>
      </c>
      <c r="D156" s="35">
        <f t="shared" si="14"/>
        <v>493509.02216449886</v>
      </c>
      <c r="E156" s="36">
        <f t="shared" si="11"/>
        <v>1553.6524057369161</v>
      </c>
      <c r="F156" s="36">
        <f t="shared" si="12"/>
        <v>1645.0300738816627</v>
      </c>
      <c r="G156" s="37">
        <f t="shared" si="10"/>
        <v>3198.6824796185788</v>
      </c>
    </row>
    <row r="157" spans="3:7" x14ac:dyDescent="0.3">
      <c r="C157" s="41">
        <f t="shared" si="13"/>
        <v>145</v>
      </c>
      <c r="D157" s="35">
        <f t="shared" si="14"/>
        <v>491955.36975876195</v>
      </c>
      <c r="E157" s="36">
        <f t="shared" si="11"/>
        <v>1558.8312470893723</v>
      </c>
      <c r="F157" s="36">
        <f t="shared" si="12"/>
        <v>1639.8512325292065</v>
      </c>
      <c r="G157" s="37">
        <f t="shared" si="10"/>
        <v>3198.6824796185788</v>
      </c>
    </row>
    <row r="158" spans="3:7" x14ac:dyDescent="0.3">
      <c r="C158" s="41">
        <f t="shared" si="13"/>
        <v>146</v>
      </c>
      <c r="D158" s="35">
        <f t="shared" si="14"/>
        <v>490396.53851167258</v>
      </c>
      <c r="E158" s="36">
        <f t="shared" si="11"/>
        <v>1564.0273512463368</v>
      </c>
      <c r="F158" s="36">
        <f t="shared" si="12"/>
        <v>1634.655128372242</v>
      </c>
      <c r="G158" s="37">
        <f t="shared" si="10"/>
        <v>3198.6824796185788</v>
      </c>
    </row>
    <row r="159" spans="3:7" x14ac:dyDescent="0.3">
      <c r="C159" s="41">
        <f t="shared" si="13"/>
        <v>147</v>
      </c>
      <c r="D159" s="35">
        <f t="shared" si="14"/>
        <v>488832.51116042625</v>
      </c>
      <c r="E159" s="36">
        <f t="shared" si="11"/>
        <v>1569.2407757504911</v>
      </c>
      <c r="F159" s="36">
        <f t="shared" si="12"/>
        <v>1629.4417038680876</v>
      </c>
      <c r="G159" s="37">
        <f t="shared" si="10"/>
        <v>3198.6824796185788</v>
      </c>
    </row>
    <row r="160" spans="3:7" x14ac:dyDescent="0.3">
      <c r="C160" s="41">
        <f t="shared" si="13"/>
        <v>148</v>
      </c>
      <c r="D160" s="35">
        <f t="shared" si="14"/>
        <v>487263.27038467576</v>
      </c>
      <c r="E160" s="36">
        <f t="shared" si="11"/>
        <v>1574.471578336326</v>
      </c>
      <c r="F160" s="36">
        <f t="shared" si="12"/>
        <v>1624.2109012822527</v>
      </c>
      <c r="G160" s="37">
        <f t="shared" si="10"/>
        <v>3198.6824796185788</v>
      </c>
    </row>
    <row r="161" spans="3:7" x14ac:dyDescent="0.3">
      <c r="C161" s="41">
        <f t="shared" si="13"/>
        <v>149</v>
      </c>
      <c r="D161" s="35">
        <f t="shared" si="14"/>
        <v>485688.79880633944</v>
      </c>
      <c r="E161" s="36">
        <f t="shared" si="11"/>
        <v>1579.7198169307803</v>
      </c>
      <c r="F161" s="36">
        <f t="shared" si="12"/>
        <v>1618.9626626877985</v>
      </c>
      <c r="G161" s="37">
        <f t="shared" si="10"/>
        <v>3198.6824796185788</v>
      </c>
    </row>
    <row r="162" spans="3:7" x14ac:dyDescent="0.3">
      <c r="C162" s="41">
        <f t="shared" si="13"/>
        <v>150</v>
      </c>
      <c r="D162" s="35">
        <f t="shared" si="14"/>
        <v>484109.07898940868</v>
      </c>
      <c r="E162" s="36">
        <f t="shared" si="11"/>
        <v>1584.9855496538833</v>
      </c>
      <c r="F162" s="36">
        <f t="shared" si="12"/>
        <v>1613.6969299646955</v>
      </c>
      <c r="G162" s="37">
        <f t="shared" si="10"/>
        <v>3198.6824796185788</v>
      </c>
    </row>
    <row r="163" spans="3:7" x14ac:dyDescent="0.3">
      <c r="C163" s="41">
        <f t="shared" si="13"/>
        <v>151</v>
      </c>
      <c r="D163" s="35">
        <f t="shared" si="14"/>
        <v>482524.0934397548</v>
      </c>
      <c r="E163" s="36">
        <f t="shared" si="11"/>
        <v>1590.268834819396</v>
      </c>
      <c r="F163" s="36">
        <f t="shared" si="12"/>
        <v>1608.4136447991827</v>
      </c>
      <c r="G163" s="37">
        <f t="shared" si="10"/>
        <v>3198.6824796185788</v>
      </c>
    </row>
    <row r="164" spans="3:7" x14ac:dyDescent="0.3">
      <c r="C164" s="41">
        <f t="shared" si="13"/>
        <v>152</v>
      </c>
      <c r="D164" s="35">
        <f t="shared" si="14"/>
        <v>480933.82460493542</v>
      </c>
      <c r="E164" s="36">
        <f t="shared" si="11"/>
        <v>1595.5697309354609</v>
      </c>
      <c r="F164" s="36">
        <f t="shared" si="12"/>
        <v>1603.1127486831178</v>
      </c>
      <c r="G164" s="37">
        <f t="shared" si="10"/>
        <v>3198.6824796185788</v>
      </c>
    </row>
    <row r="165" spans="3:7" x14ac:dyDescent="0.3">
      <c r="C165" s="41">
        <f t="shared" si="13"/>
        <v>153</v>
      </c>
      <c r="D165" s="35">
        <f t="shared" si="14"/>
        <v>479338.25487399998</v>
      </c>
      <c r="E165" s="36">
        <f t="shared" si="11"/>
        <v>1600.8882967052455</v>
      </c>
      <c r="F165" s="36">
        <f t="shared" si="12"/>
        <v>1597.7941829133333</v>
      </c>
      <c r="G165" s="37">
        <f t="shared" si="10"/>
        <v>3198.6824796185788</v>
      </c>
    </row>
    <row r="166" spans="3:7" x14ac:dyDescent="0.3">
      <c r="C166" s="41">
        <f t="shared" si="13"/>
        <v>154</v>
      </c>
      <c r="D166" s="35">
        <f t="shared" si="14"/>
        <v>477737.36657729471</v>
      </c>
      <c r="E166" s="36">
        <f t="shared" si="11"/>
        <v>1606.2245910275965</v>
      </c>
      <c r="F166" s="36">
        <f t="shared" si="12"/>
        <v>1592.4578885909823</v>
      </c>
      <c r="G166" s="37">
        <f t="shared" si="10"/>
        <v>3198.6824796185788</v>
      </c>
    </row>
    <row r="167" spans="3:7" x14ac:dyDescent="0.3">
      <c r="C167" s="41">
        <f t="shared" si="13"/>
        <v>155</v>
      </c>
      <c r="D167" s="35">
        <f t="shared" si="14"/>
        <v>476131.14198626712</v>
      </c>
      <c r="E167" s="36">
        <f t="shared" si="11"/>
        <v>1611.5786729976885</v>
      </c>
      <c r="F167" s="36">
        <f t="shared" si="12"/>
        <v>1587.1038066208903</v>
      </c>
      <c r="G167" s="37">
        <f t="shared" si="10"/>
        <v>3198.6824796185788</v>
      </c>
    </row>
    <row r="168" spans="3:7" x14ac:dyDescent="0.3">
      <c r="C168" s="41">
        <f t="shared" si="13"/>
        <v>156</v>
      </c>
      <c r="D168" s="35">
        <f t="shared" si="14"/>
        <v>474519.56331326941</v>
      </c>
      <c r="E168" s="36">
        <f t="shared" si="11"/>
        <v>1616.9506019076809</v>
      </c>
      <c r="F168" s="36">
        <f t="shared" si="12"/>
        <v>1581.7318777108978</v>
      </c>
      <c r="G168" s="37">
        <f t="shared" si="10"/>
        <v>3198.6824796185788</v>
      </c>
    </row>
    <row r="169" spans="3:7" x14ac:dyDescent="0.3">
      <c r="C169" s="41">
        <f t="shared" si="13"/>
        <v>157</v>
      </c>
      <c r="D169" s="35">
        <f t="shared" si="14"/>
        <v>472902.61271136173</v>
      </c>
      <c r="E169" s="36">
        <f t="shared" si="11"/>
        <v>1622.3404372473726</v>
      </c>
      <c r="F169" s="36">
        <f t="shared" si="12"/>
        <v>1576.3420423712062</v>
      </c>
      <c r="G169" s="37">
        <f t="shared" si="10"/>
        <v>3198.6824796185788</v>
      </c>
    </row>
    <row r="170" spans="3:7" x14ac:dyDescent="0.3">
      <c r="C170" s="41">
        <f t="shared" si="13"/>
        <v>158</v>
      </c>
      <c r="D170" s="35">
        <f t="shared" si="14"/>
        <v>471280.27227411437</v>
      </c>
      <c r="E170" s="36">
        <f t="shared" si="11"/>
        <v>1627.7482387048642</v>
      </c>
      <c r="F170" s="36">
        <f t="shared" si="12"/>
        <v>1570.9342409137146</v>
      </c>
      <c r="G170" s="37">
        <f t="shared" si="10"/>
        <v>3198.6824796185788</v>
      </c>
    </row>
    <row r="171" spans="3:7" x14ac:dyDescent="0.3">
      <c r="C171" s="41">
        <f t="shared" si="13"/>
        <v>159</v>
      </c>
      <c r="D171" s="35">
        <f t="shared" si="14"/>
        <v>469652.5240354095</v>
      </c>
      <c r="E171" s="36">
        <f t="shared" si="11"/>
        <v>1633.1740661672136</v>
      </c>
      <c r="F171" s="36">
        <f t="shared" si="12"/>
        <v>1565.5084134513652</v>
      </c>
      <c r="G171" s="37">
        <f t="shared" si="10"/>
        <v>3198.6824796185788</v>
      </c>
    </row>
    <row r="172" spans="3:7" x14ac:dyDescent="0.3">
      <c r="C172" s="41">
        <f t="shared" si="13"/>
        <v>160</v>
      </c>
      <c r="D172" s="35">
        <f t="shared" si="14"/>
        <v>468019.34996924229</v>
      </c>
      <c r="E172" s="36">
        <f t="shared" si="11"/>
        <v>1638.6179797211046</v>
      </c>
      <c r="F172" s="36">
        <f t="shared" si="12"/>
        <v>1560.0644998974742</v>
      </c>
      <c r="G172" s="37">
        <f t="shared" si="10"/>
        <v>3198.6824796185788</v>
      </c>
    </row>
    <row r="173" spans="3:7" x14ac:dyDescent="0.3">
      <c r="C173" s="41">
        <f t="shared" si="13"/>
        <v>161</v>
      </c>
      <c r="D173" s="35">
        <f t="shared" si="14"/>
        <v>466380.73198952118</v>
      </c>
      <c r="E173" s="36">
        <f t="shared" si="11"/>
        <v>1644.0800396535085</v>
      </c>
      <c r="F173" s="36">
        <f t="shared" si="12"/>
        <v>1554.6024399650703</v>
      </c>
      <c r="G173" s="37">
        <f t="shared" si="10"/>
        <v>3198.6824796185788</v>
      </c>
    </row>
    <row r="174" spans="3:7" x14ac:dyDescent="0.3">
      <c r="C174" s="41">
        <f t="shared" si="13"/>
        <v>162</v>
      </c>
      <c r="D174" s="35">
        <f t="shared" si="14"/>
        <v>464736.65194986766</v>
      </c>
      <c r="E174" s="36">
        <f t="shared" si="11"/>
        <v>1649.5603064523532</v>
      </c>
      <c r="F174" s="36">
        <f t="shared" si="12"/>
        <v>1549.1221731662256</v>
      </c>
      <c r="G174" s="37">
        <f t="shared" si="10"/>
        <v>3198.6824796185788</v>
      </c>
    </row>
    <row r="175" spans="3:7" x14ac:dyDescent="0.3">
      <c r="C175" s="41">
        <f t="shared" si="13"/>
        <v>163</v>
      </c>
      <c r="D175" s="35">
        <f t="shared" si="14"/>
        <v>463087.09164341533</v>
      </c>
      <c r="E175" s="36">
        <f t="shared" si="11"/>
        <v>1655.0588408071944</v>
      </c>
      <c r="F175" s="36">
        <f t="shared" si="12"/>
        <v>1543.6236388113844</v>
      </c>
      <c r="G175" s="37">
        <f t="shared" si="10"/>
        <v>3198.6824796185788</v>
      </c>
    </row>
    <row r="176" spans="3:7" x14ac:dyDescent="0.3">
      <c r="C176" s="41">
        <f t="shared" si="13"/>
        <v>164</v>
      </c>
      <c r="D176" s="35">
        <f t="shared" si="14"/>
        <v>461432.03280260816</v>
      </c>
      <c r="E176" s="36">
        <f t="shared" si="11"/>
        <v>1660.5757036098848</v>
      </c>
      <c r="F176" s="36">
        <f t="shared" si="12"/>
        <v>1538.1067760086939</v>
      </c>
      <c r="G176" s="37">
        <f t="shared" si="10"/>
        <v>3198.6824796185788</v>
      </c>
    </row>
    <row r="177" spans="3:7" x14ac:dyDescent="0.3">
      <c r="C177" s="41">
        <f t="shared" si="13"/>
        <v>165</v>
      </c>
      <c r="D177" s="35">
        <f t="shared" si="14"/>
        <v>459771.45709899825</v>
      </c>
      <c r="E177" s="36">
        <f t="shared" si="11"/>
        <v>1666.1109559552513</v>
      </c>
      <c r="F177" s="36">
        <f t="shared" si="12"/>
        <v>1532.5715236633275</v>
      </c>
      <c r="G177" s="37">
        <f t="shared" si="10"/>
        <v>3198.6824796185788</v>
      </c>
    </row>
    <row r="178" spans="3:7" x14ac:dyDescent="0.3">
      <c r="C178" s="41">
        <f t="shared" si="13"/>
        <v>166</v>
      </c>
      <c r="D178" s="35">
        <f t="shared" si="14"/>
        <v>458105.34614304302</v>
      </c>
      <c r="E178" s="36">
        <f t="shared" si="11"/>
        <v>1671.6646591417687</v>
      </c>
      <c r="F178" s="36">
        <f t="shared" si="12"/>
        <v>1527.0178204768101</v>
      </c>
      <c r="G178" s="37">
        <f t="shared" si="10"/>
        <v>3198.6824796185788</v>
      </c>
    </row>
    <row r="179" spans="3:7" x14ac:dyDescent="0.3">
      <c r="C179" s="41">
        <f t="shared" si="13"/>
        <v>167</v>
      </c>
      <c r="D179" s="35">
        <f t="shared" si="14"/>
        <v>456433.68148390122</v>
      </c>
      <c r="E179" s="36">
        <f t="shared" si="11"/>
        <v>1677.2368746722414</v>
      </c>
      <c r="F179" s="36">
        <f t="shared" si="12"/>
        <v>1521.4456049463374</v>
      </c>
      <c r="G179" s="37">
        <f t="shared" si="10"/>
        <v>3198.6824796185788</v>
      </c>
    </row>
    <row r="180" spans="3:7" x14ac:dyDescent="0.3">
      <c r="C180" s="41">
        <f t="shared" si="13"/>
        <v>168</v>
      </c>
      <c r="D180" s="35">
        <f t="shared" si="14"/>
        <v>454756.44460922899</v>
      </c>
      <c r="E180" s="36">
        <f t="shared" si="11"/>
        <v>1682.827664254482</v>
      </c>
      <c r="F180" s="36">
        <f t="shared" si="12"/>
        <v>1515.8548153640968</v>
      </c>
      <c r="G180" s="37">
        <f t="shared" si="10"/>
        <v>3198.6824796185788</v>
      </c>
    </row>
    <row r="181" spans="3:7" x14ac:dyDescent="0.3">
      <c r="C181" s="41">
        <f t="shared" si="13"/>
        <v>169</v>
      </c>
      <c r="D181" s="35">
        <f t="shared" si="14"/>
        <v>453073.61694497452</v>
      </c>
      <c r="E181" s="36">
        <f t="shared" si="11"/>
        <v>1688.4370898019972</v>
      </c>
      <c r="F181" s="36">
        <f t="shared" si="12"/>
        <v>1510.2453898165816</v>
      </c>
      <c r="G181" s="37">
        <f t="shared" si="10"/>
        <v>3198.6824796185788</v>
      </c>
    </row>
    <row r="182" spans="3:7" x14ac:dyDescent="0.3">
      <c r="C182" s="41">
        <f t="shared" si="13"/>
        <v>170</v>
      </c>
      <c r="D182" s="35">
        <f t="shared" si="14"/>
        <v>451385.17985517252</v>
      </c>
      <c r="E182" s="36">
        <f t="shared" si="11"/>
        <v>1694.0652134346703</v>
      </c>
      <c r="F182" s="36">
        <f t="shared" si="12"/>
        <v>1504.6172661839084</v>
      </c>
      <c r="G182" s="37">
        <f t="shared" si="10"/>
        <v>3198.6824796185788</v>
      </c>
    </row>
    <row r="183" spans="3:7" x14ac:dyDescent="0.3">
      <c r="C183" s="41">
        <f t="shared" si="13"/>
        <v>171</v>
      </c>
      <c r="D183" s="35">
        <f t="shared" si="14"/>
        <v>449691.11464173783</v>
      </c>
      <c r="E183" s="36">
        <f t="shared" si="11"/>
        <v>1699.7120974794525</v>
      </c>
      <c r="F183" s="36">
        <f t="shared" si="12"/>
        <v>1498.9703821391263</v>
      </c>
      <c r="G183" s="37">
        <f t="shared" si="10"/>
        <v>3198.6824796185788</v>
      </c>
    </row>
    <row r="184" spans="3:7" x14ac:dyDescent="0.3">
      <c r="C184" s="41">
        <f t="shared" si="13"/>
        <v>172</v>
      </c>
      <c r="D184" s="35">
        <f t="shared" si="14"/>
        <v>447991.4025442584</v>
      </c>
      <c r="E184" s="36">
        <f t="shared" si="11"/>
        <v>1705.3778044710509</v>
      </c>
      <c r="F184" s="36">
        <f t="shared" si="12"/>
        <v>1493.3046751475279</v>
      </c>
      <c r="G184" s="37">
        <f t="shared" si="10"/>
        <v>3198.6824796185788</v>
      </c>
    </row>
    <row r="185" spans="3:7" x14ac:dyDescent="0.3">
      <c r="C185" s="41">
        <f t="shared" si="13"/>
        <v>173</v>
      </c>
      <c r="D185" s="35">
        <f t="shared" si="14"/>
        <v>446286.02473978733</v>
      </c>
      <c r="E185" s="36">
        <f t="shared" si="11"/>
        <v>1711.0623971526209</v>
      </c>
      <c r="F185" s="36">
        <f t="shared" si="12"/>
        <v>1487.6200824659579</v>
      </c>
      <c r="G185" s="37">
        <f t="shared" si="10"/>
        <v>3198.6824796185788</v>
      </c>
    </row>
    <row r="186" spans="3:7" x14ac:dyDescent="0.3">
      <c r="C186" s="41">
        <f t="shared" si="13"/>
        <v>174</v>
      </c>
      <c r="D186" s="35">
        <f t="shared" si="14"/>
        <v>444574.96234263474</v>
      </c>
      <c r="E186" s="36">
        <f t="shared" si="11"/>
        <v>1716.7659384764631</v>
      </c>
      <c r="F186" s="36">
        <f t="shared" si="12"/>
        <v>1481.9165411421156</v>
      </c>
      <c r="G186" s="37">
        <f t="shared" si="10"/>
        <v>3198.6824796185788</v>
      </c>
    </row>
    <row r="187" spans="3:7" x14ac:dyDescent="0.3">
      <c r="C187" s="41">
        <f t="shared" si="13"/>
        <v>175</v>
      </c>
      <c r="D187" s="35">
        <f t="shared" si="14"/>
        <v>442858.19640415825</v>
      </c>
      <c r="E187" s="36">
        <f t="shared" si="11"/>
        <v>1722.4884916047179</v>
      </c>
      <c r="F187" s="36">
        <f t="shared" si="12"/>
        <v>1476.1939880138609</v>
      </c>
      <c r="G187" s="37">
        <f t="shared" si="10"/>
        <v>3198.6824796185788</v>
      </c>
    </row>
    <row r="188" spans="3:7" x14ac:dyDescent="0.3">
      <c r="C188" s="41">
        <f t="shared" si="13"/>
        <v>176</v>
      </c>
      <c r="D188" s="35">
        <f t="shared" si="14"/>
        <v>441135.70791255351</v>
      </c>
      <c r="E188" s="36">
        <f t="shared" si="11"/>
        <v>1728.2301199100671</v>
      </c>
      <c r="F188" s="36">
        <f t="shared" si="12"/>
        <v>1470.4523597085117</v>
      </c>
      <c r="G188" s="37">
        <f t="shared" si="10"/>
        <v>3198.6824796185788</v>
      </c>
    </row>
    <row r="189" spans="3:7" x14ac:dyDescent="0.3">
      <c r="C189" s="41">
        <f t="shared" si="13"/>
        <v>177</v>
      </c>
      <c r="D189" s="35">
        <f t="shared" si="14"/>
        <v>439407.47779264342</v>
      </c>
      <c r="E189" s="36">
        <f t="shared" si="11"/>
        <v>1733.9908869764342</v>
      </c>
      <c r="F189" s="36">
        <f t="shared" si="12"/>
        <v>1464.6915926421445</v>
      </c>
      <c r="G189" s="37">
        <f t="shared" si="10"/>
        <v>3198.6824796185788</v>
      </c>
    </row>
    <row r="190" spans="3:7" x14ac:dyDescent="0.3">
      <c r="C190" s="41">
        <f t="shared" si="13"/>
        <v>178</v>
      </c>
      <c r="D190" s="35">
        <f t="shared" si="14"/>
        <v>437673.486905667</v>
      </c>
      <c r="E190" s="36">
        <f t="shared" si="11"/>
        <v>1739.7708565996886</v>
      </c>
      <c r="F190" s="36">
        <f t="shared" si="12"/>
        <v>1458.9116230188902</v>
      </c>
      <c r="G190" s="37">
        <f t="shared" si="10"/>
        <v>3198.6824796185788</v>
      </c>
    </row>
    <row r="191" spans="3:7" x14ac:dyDescent="0.3">
      <c r="C191" s="41">
        <f t="shared" si="13"/>
        <v>179</v>
      </c>
      <c r="D191" s="35">
        <f t="shared" si="14"/>
        <v>435933.71604906733</v>
      </c>
      <c r="E191" s="36">
        <f t="shared" si="11"/>
        <v>1745.5700927883543</v>
      </c>
      <c r="F191" s="36">
        <f t="shared" si="12"/>
        <v>1453.1123868302245</v>
      </c>
      <c r="G191" s="37">
        <f t="shared" si="10"/>
        <v>3198.6824796185788</v>
      </c>
    </row>
    <row r="192" spans="3:7" x14ac:dyDescent="0.3">
      <c r="C192" s="41">
        <f t="shared" si="13"/>
        <v>180</v>
      </c>
      <c r="D192" s="35">
        <f t="shared" si="14"/>
        <v>434188.14595627895</v>
      </c>
      <c r="E192" s="36">
        <f t="shared" si="11"/>
        <v>1751.3886597643154</v>
      </c>
      <c r="F192" s="36">
        <f t="shared" si="12"/>
        <v>1447.2938198542633</v>
      </c>
      <c r="G192" s="37">
        <f t="shared" si="10"/>
        <v>3198.6824796185788</v>
      </c>
    </row>
    <row r="193" spans="3:7" x14ac:dyDescent="0.3">
      <c r="C193" s="41">
        <f t="shared" si="13"/>
        <v>181</v>
      </c>
      <c r="D193" s="35">
        <f t="shared" si="14"/>
        <v>432436.75729651464</v>
      </c>
      <c r="E193" s="36">
        <f t="shared" si="11"/>
        <v>1757.2266219635299</v>
      </c>
      <c r="F193" s="36">
        <f t="shared" si="12"/>
        <v>1441.4558576550489</v>
      </c>
      <c r="G193" s="37">
        <f t="shared" si="10"/>
        <v>3198.6824796185788</v>
      </c>
    </row>
    <row r="194" spans="3:7" x14ac:dyDescent="0.3">
      <c r="C194" s="41">
        <f t="shared" si="13"/>
        <v>182</v>
      </c>
      <c r="D194" s="35">
        <f t="shared" si="14"/>
        <v>430679.53067455109</v>
      </c>
      <c r="E194" s="36">
        <f t="shared" si="11"/>
        <v>1763.0840440367417</v>
      </c>
      <c r="F194" s="36">
        <f t="shared" si="12"/>
        <v>1435.5984355818371</v>
      </c>
      <c r="G194" s="37">
        <f t="shared" si="10"/>
        <v>3198.6824796185788</v>
      </c>
    </row>
    <row r="195" spans="3:7" x14ac:dyDescent="0.3">
      <c r="C195" s="41">
        <f t="shared" si="13"/>
        <v>183</v>
      </c>
      <c r="D195" s="35">
        <f t="shared" si="14"/>
        <v>428916.44663051434</v>
      </c>
      <c r="E195" s="36">
        <f t="shared" si="11"/>
        <v>1768.9609908501975</v>
      </c>
      <c r="F195" s="36">
        <f t="shared" si="12"/>
        <v>1429.7214887683813</v>
      </c>
      <c r="G195" s="37">
        <f t="shared" si="10"/>
        <v>3198.6824796185788</v>
      </c>
    </row>
    <row r="196" spans="3:7" x14ac:dyDescent="0.3">
      <c r="C196" s="41">
        <f t="shared" si="13"/>
        <v>184</v>
      </c>
      <c r="D196" s="35">
        <f t="shared" si="14"/>
        <v>427147.48563966417</v>
      </c>
      <c r="E196" s="36">
        <f t="shared" si="11"/>
        <v>1774.8575274863649</v>
      </c>
      <c r="F196" s="36">
        <f t="shared" si="12"/>
        <v>1423.8249521322139</v>
      </c>
      <c r="G196" s="37">
        <f t="shared" si="10"/>
        <v>3198.6824796185788</v>
      </c>
    </row>
    <row r="197" spans="3:7" x14ac:dyDescent="0.3">
      <c r="C197" s="41">
        <f t="shared" si="13"/>
        <v>185</v>
      </c>
      <c r="D197" s="35">
        <f t="shared" si="14"/>
        <v>425372.62811217783</v>
      </c>
      <c r="E197" s="36">
        <f t="shared" si="11"/>
        <v>1780.7737192446525</v>
      </c>
      <c r="F197" s="36">
        <f t="shared" si="12"/>
        <v>1417.9087603739263</v>
      </c>
      <c r="G197" s="37">
        <f t="shared" si="10"/>
        <v>3198.6824796185788</v>
      </c>
    </row>
    <row r="198" spans="3:7" x14ac:dyDescent="0.3">
      <c r="C198" s="41">
        <f t="shared" si="13"/>
        <v>186</v>
      </c>
      <c r="D198" s="35">
        <f t="shared" si="14"/>
        <v>423591.85439293319</v>
      </c>
      <c r="E198" s="36">
        <f t="shared" si="11"/>
        <v>1786.7096316421348</v>
      </c>
      <c r="F198" s="36">
        <f t="shared" si="12"/>
        <v>1411.972847976444</v>
      </c>
      <c r="G198" s="37">
        <f t="shared" si="10"/>
        <v>3198.6824796185788</v>
      </c>
    </row>
    <row r="199" spans="3:7" x14ac:dyDescent="0.3">
      <c r="C199" s="41">
        <f t="shared" si="13"/>
        <v>187</v>
      </c>
      <c r="D199" s="35">
        <f t="shared" si="14"/>
        <v>421805.14476129104</v>
      </c>
      <c r="E199" s="36">
        <f t="shared" si="11"/>
        <v>1792.6653304142753</v>
      </c>
      <c r="F199" s="36">
        <f t="shared" si="12"/>
        <v>1406.0171492043035</v>
      </c>
      <c r="G199" s="37">
        <f t="shared" si="10"/>
        <v>3198.6824796185788</v>
      </c>
    </row>
    <row r="200" spans="3:7" x14ac:dyDescent="0.3">
      <c r="C200" s="41">
        <f t="shared" si="13"/>
        <v>188</v>
      </c>
      <c r="D200" s="35">
        <f t="shared" si="14"/>
        <v>420012.47943087679</v>
      </c>
      <c r="E200" s="36">
        <f t="shared" si="11"/>
        <v>1798.640881515656</v>
      </c>
      <c r="F200" s="36">
        <f t="shared" si="12"/>
        <v>1400.0415981029228</v>
      </c>
      <c r="G200" s="37">
        <f t="shared" si="10"/>
        <v>3198.6824796185788</v>
      </c>
    </row>
    <row r="201" spans="3:7" x14ac:dyDescent="0.3">
      <c r="C201" s="41">
        <f t="shared" si="13"/>
        <v>189</v>
      </c>
      <c r="D201" s="35">
        <f t="shared" si="14"/>
        <v>418213.83854936116</v>
      </c>
      <c r="E201" s="36">
        <f t="shared" si="11"/>
        <v>1804.6363511207082</v>
      </c>
      <c r="F201" s="36">
        <f t="shared" si="12"/>
        <v>1394.0461284978705</v>
      </c>
      <c r="G201" s="37">
        <f t="shared" si="10"/>
        <v>3198.6824796185788</v>
      </c>
    </row>
    <row r="202" spans="3:7" x14ac:dyDescent="0.3">
      <c r="C202" s="41">
        <f t="shared" si="13"/>
        <v>190</v>
      </c>
      <c r="D202" s="35">
        <f t="shared" si="14"/>
        <v>416409.20219824044</v>
      </c>
      <c r="E202" s="36">
        <f t="shared" si="11"/>
        <v>1810.6518056244438</v>
      </c>
      <c r="F202" s="36">
        <f t="shared" si="12"/>
        <v>1388.030673994135</v>
      </c>
      <c r="G202" s="37">
        <f t="shared" si="10"/>
        <v>3198.6824796185788</v>
      </c>
    </row>
    <row r="203" spans="3:7" x14ac:dyDescent="0.3">
      <c r="C203" s="41">
        <f t="shared" si="13"/>
        <v>191</v>
      </c>
      <c r="D203" s="35">
        <f t="shared" si="14"/>
        <v>414598.55039261602</v>
      </c>
      <c r="E203" s="36">
        <f t="shared" si="11"/>
        <v>1816.6873116431921</v>
      </c>
      <c r="F203" s="36">
        <f t="shared" si="12"/>
        <v>1381.9951679753867</v>
      </c>
      <c r="G203" s="37">
        <f t="shared" si="10"/>
        <v>3198.6824796185788</v>
      </c>
    </row>
    <row r="204" spans="3:7" x14ac:dyDescent="0.3">
      <c r="C204" s="41">
        <f t="shared" si="13"/>
        <v>192</v>
      </c>
      <c r="D204" s="35">
        <f t="shared" si="14"/>
        <v>412781.86308097281</v>
      </c>
      <c r="E204" s="36">
        <f t="shared" si="11"/>
        <v>1822.742936015336</v>
      </c>
      <c r="F204" s="36">
        <f t="shared" si="12"/>
        <v>1375.9395436032428</v>
      </c>
      <c r="G204" s="37">
        <f t="shared" si="10"/>
        <v>3198.6824796185788</v>
      </c>
    </row>
    <row r="205" spans="3:7" x14ac:dyDescent="0.3">
      <c r="C205" s="41">
        <f t="shared" si="13"/>
        <v>193</v>
      </c>
      <c r="D205" s="35">
        <f t="shared" si="14"/>
        <v>410959.12014495744</v>
      </c>
      <c r="E205" s="36">
        <f t="shared" si="11"/>
        <v>1828.8187458020541</v>
      </c>
      <c r="F205" s="36">
        <f t="shared" si="12"/>
        <v>1369.8637338165247</v>
      </c>
      <c r="G205" s="37">
        <f t="shared" ref="G205:G268" si="15">IF(C205&lt;=$E$10,(-PMT($E$9/12,$E$10,$E$8)),0)</f>
        <v>3198.6824796185788</v>
      </c>
    </row>
    <row r="206" spans="3:7" x14ac:dyDescent="0.3">
      <c r="C206" s="41">
        <f t="shared" si="13"/>
        <v>194</v>
      </c>
      <c r="D206" s="35">
        <f t="shared" si="14"/>
        <v>409130.3013991554</v>
      </c>
      <c r="E206" s="36">
        <f t="shared" ref="E206:E269" si="16">IF(C206&lt;=$E$10,(G206-F206),0)</f>
        <v>1834.9148082880608</v>
      </c>
      <c r="F206" s="36">
        <f t="shared" ref="F206:F269" si="17">IF(C206&lt;=$E$10,D206*$E$9*30/360,0)</f>
        <v>1363.7676713305179</v>
      </c>
      <c r="G206" s="37">
        <f t="shared" si="15"/>
        <v>3198.6824796185788</v>
      </c>
    </row>
    <row r="207" spans="3:7" x14ac:dyDescent="0.3">
      <c r="C207" s="41">
        <f t="shared" ref="C207:C270" si="18">C206+1</f>
        <v>195</v>
      </c>
      <c r="D207" s="35">
        <f t="shared" ref="D207:D270" si="19">D206-E206</f>
        <v>407295.38659086736</v>
      </c>
      <c r="E207" s="36">
        <f t="shared" si="16"/>
        <v>1841.0311909823542</v>
      </c>
      <c r="F207" s="36">
        <f t="shared" si="17"/>
        <v>1357.6512886362245</v>
      </c>
      <c r="G207" s="37">
        <f t="shared" si="15"/>
        <v>3198.6824796185788</v>
      </c>
    </row>
    <row r="208" spans="3:7" x14ac:dyDescent="0.3">
      <c r="C208" s="41">
        <f t="shared" si="18"/>
        <v>196</v>
      </c>
      <c r="D208" s="35">
        <f t="shared" si="19"/>
        <v>405454.35539988498</v>
      </c>
      <c r="E208" s="36">
        <f t="shared" si="16"/>
        <v>1847.1679616189622</v>
      </c>
      <c r="F208" s="36">
        <f t="shared" si="17"/>
        <v>1351.5145179996166</v>
      </c>
      <c r="G208" s="37">
        <f t="shared" si="15"/>
        <v>3198.6824796185788</v>
      </c>
    </row>
    <row r="209" spans="3:7" x14ac:dyDescent="0.3">
      <c r="C209" s="41">
        <f t="shared" si="18"/>
        <v>197</v>
      </c>
      <c r="D209" s="35">
        <f t="shared" si="19"/>
        <v>403607.187438266</v>
      </c>
      <c r="E209" s="36">
        <f t="shared" si="16"/>
        <v>1853.3251881576921</v>
      </c>
      <c r="F209" s="36">
        <f t="shared" si="17"/>
        <v>1345.3572914608867</v>
      </c>
      <c r="G209" s="37">
        <f t="shared" si="15"/>
        <v>3198.6824796185788</v>
      </c>
    </row>
    <row r="210" spans="3:7" x14ac:dyDescent="0.3">
      <c r="C210" s="41">
        <f t="shared" si="18"/>
        <v>198</v>
      </c>
      <c r="D210" s="35">
        <f t="shared" si="19"/>
        <v>401753.86225010833</v>
      </c>
      <c r="E210" s="36">
        <f t="shared" si="16"/>
        <v>1859.5029387848842</v>
      </c>
      <c r="F210" s="36">
        <f t="shared" si="17"/>
        <v>1339.1795408336945</v>
      </c>
      <c r="G210" s="37">
        <f t="shared" si="15"/>
        <v>3198.6824796185788</v>
      </c>
    </row>
    <row r="211" spans="3:7" x14ac:dyDescent="0.3">
      <c r="C211" s="41">
        <f t="shared" si="18"/>
        <v>199</v>
      </c>
      <c r="D211" s="35">
        <f t="shared" si="19"/>
        <v>399894.35931132344</v>
      </c>
      <c r="E211" s="36">
        <f t="shared" si="16"/>
        <v>1865.7012819141673</v>
      </c>
      <c r="F211" s="36">
        <f t="shared" si="17"/>
        <v>1332.9811977044114</v>
      </c>
      <c r="G211" s="37">
        <f t="shared" si="15"/>
        <v>3198.6824796185788</v>
      </c>
    </row>
    <row r="212" spans="3:7" x14ac:dyDescent="0.3">
      <c r="C212" s="41">
        <f t="shared" si="18"/>
        <v>200</v>
      </c>
      <c r="D212" s="35">
        <f t="shared" si="19"/>
        <v>398028.65802940924</v>
      </c>
      <c r="E212" s="36">
        <f t="shared" si="16"/>
        <v>1871.9202861872147</v>
      </c>
      <c r="F212" s="36">
        <f t="shared" si="17"/>
        <v>1326.762193431364</v>
      </c>
      <c r="G212" s="37">
        <f t="shared" si="15"/>
        <v>3198.6824796185788</v>
      </c>
    </row>
    <row r="213" spans="3:7" x14ac:dyDescent="0.3">
      <c r="C213" s="41">
        <f t="shared" si="18"/>
        <v>201</v>
      </c>
      <c r="D213" s="35">
        <f t="shared" si="19"/>
        <v>396156.73774322204</v>
      </c>
      <c r="E213" s="36">
        <f t="shared" si="16"/>
        <v>1878.1600204745052</v>
      </c>
      <c r="F213" s="36">
        <f t="shared" si="17"/>
        <v>1320.5224591440735</v>
      </c>
      <c r="G213" s="37">
        <f t="shared" si="15"/>
        <v>3198.6824796185788</v>
      </c>
    </row>
    <row r="214" spans="3:7" x14ac:dyDescent="0.3">
      <c r="C214" s="41">
        <f t="shared" si="18"/>
        <v>202</v>
      </c>
      <c r="D214" s="35">
        <f t="shared" si="19"/>
        <v>394278.57772274752</v>
      </c>
      <c r="E214" s="36">
        <f t="shared" si="16"/>
        <v>1884.4205538760871</v>
      </c>
      <c r="F214" s="36">
        <f t="shared" si="17"/>
        <v>1314.2619257424917</v>
      </c>
      <c r="G214" s="37">
        <f t="shared" si="15"/>
        <v>3198.6824796185788</v>
      </c>
    </row>
    <row r="215" spans="3:7" x14ac:dyDescent="0.3">
      <c r="C215" s="41">
        <f t="shared" si="18"/>
        <v>203</v>
      </c>
      <c r="D215" s="35">
        <f t="shared" si="19"/>
        <v>392394.15716887143</v>
      </c>
      <c r="E215" s="36">
        <f t="shared" si="16"/>
        <v>1890.7019557223407</v>
      </c>
      <c r="F215" s="36">
        <f t="shared" si="17"/>
        <v>1307.9805238962381</v>
      </c>
      <c r="G215" s="37">
        <f t="shared" si="15"/>
        <v>3198.6824796185788</v>
      </c>
    </row>
    <row r="216" spans="3:7" x14ac:dyDescent="0.3">
      <c r="C216" s="41">
        <f t="shared" si="18"/>
        <v>204</v>
      </c>
      <c r="D216" s="35">
        <f t="shared" si="19"/>
        <v>390503.45521314908</v>
      </c>
      <c r="E216" s="36">
        <f t="shared" si="16"/>
        <v>1897.0042955747485</v>
      </c>
      <c r="F216" s="36">
        <f t="shared" si="17"/>
        <v>1301.6781840438302</v>
      </c>
      <c r="G216" s="37">
        <f t="shared" si="15"/>
        <v>3198.6824796185788</v>
      </c>
    </row>
    <row r="217" spans="3:7" x14ac:dyDescent="0.3">
      <c r="C217" s="41">
        <f t="shared" si="18"/>
        <v>205</v>
      </c>
      <c r="D217" s="35">
        <f t="shared" si="19"/>
        <v>388606.45091757434</v>
      </c>
      <c r="E217" s="36">
        <f t="shared" si="16"/>
        <v>1903.3276432266643</v>
      </c>
      <c r="F217" s="36">
        <f t="shared" si="17"/>
        <v>1295.3548363919144</v>
      </c>
      <c r="G217" s="37">
        <f t="shared" si="15"/>
        <v>3198.6824796185788</v>
      </c>
    </row>
    <row r="218" spans="3:7" x14ac:dyDescent="0.3">
      <c r="C218" s="41">
        <f t="shared" si="18"/>
        <v>206</v>
      </c>
      <c r="D218" s="35">
        <f t="shared" si="19"/>
        <v>386703.12327434769</v>
      </c>
      <c r="E218" s="36">
        <f t="shared" si="16"/>
        <v>1909.6720687040865</v>
      </c>
      <c r="F218" s="36">
        <f t="shared" si="17"/>
        <v>1289.0104109144922</v>
      </c>
      <c r="G218" s="37">
        <f t="shared" si="15"/>
        <v>3198.6824796185788</v>
      </c>
    </row>
    <row r="219" spans="3:7" x14ac:dyDescent="0.3">
      <c r="C219" s="41">
        <f t="shared" si="18"/>
        <v>207</v>
      </c>
      <c r="D219" s="35">
        <f t="shared" si="19"/>
        <v>384793.45120564359</v>
      </c>
      <c r="E219" s="36">
        <f t="shared" si="16"/>
        <v>1916.0376422664335</v>
      </c>
      <c r="F219" s="36">
        <f t="shared" si="17"/>
        <v>1282.6448373521453</v>
      </c>
      <c r="G219" s="37">
        <f t="shared" si="15"/>
        <v>3198.6824796185788</v>
      </c>
    </row>
    <row r="220" spans="3:7" x14ac:dyDescent="0.3">
      <c r="C220" s="41">
        <f t="shared" si="18"/>
        <v>208</v>
      </c>
      <c r="D220" s="35">
        <f t="shared" si="19"/>
        <v>382877.41356337717</v>
      </c>
      <c r="E220" s="36">
        <f t="shared" si="16"/>
        <v>1922.4244344073215</v>
      </c>
      <c r="F220" s="36">
        <f t="shared" si="17"/>
        <v>1276.2580452112572</v>
      </c>
      <c r="G220" s="37">
        <f t="shared" si="15"/>
        <v>3198.6824796185788</v>
      </c>
    </row>
    <row r="221" spans="3:7" x14ac:dyDescent="0.3">
      <c r="C221" s="41">
        <f t="shared" si="18"/>
        <v>209</v>
      </c>
      <c r="D221" s="35">
        <f t="shared" si="19"/>
        <v>380954.98912896984</v>
      </c>
      <c r="E221" s="36">
        <f t="shared" si="16"/>
        <v>1928.8325158553462</v>
      </c>
      <c r="F221" s="36">
        <f t="shared" si="17"/>
        <v>1269.8499637632326</v>
      </c>
      <c r="G221" s="37">
        <f t="shared" si="15"/>
        <v>3198.6824796185788</v>
      </c>
    </row>
    <row r="222" spans="3:7" x14ac:dyDescent="0.3">
      <c r="C222" s="41">
        <f t="shared" si="18"/>
        <v>210</v>
      </c>
      <c r="D222" s="35">
        <f t="shared" si="19"/>
        <v>379026.15661311452</v>
      </c>
      <c r="E222" s="36">
        <f t="shared" si="16"/>
        <v>1935.2619575748636</v>
      </c>
      <c r="F222" s="36">
        <f t="shared" si="17"/>
        <v>1263.4205220437152</v>
      </c>
      <c r="G222" s="37">
        <f t="shared" si="15"/>
        <v>3198.6824796185788</v>
      </c>
    </row>
    <row r="223" spans="3:7" x14ac:dyDescent="0.3">
      <c r="C223" s="41">
        <f t="shared" si="18"/>
        <v>211</v>
      </c>
      <c r="D223" s="35">
        <f t="shared" si="19"/>
        <v>377090.89465553965</v>
      </c>
      <c r="E223" s="36">
        <f t="shared" si="16"/>
        <v>1941.7128307667799</v>
      </c>
      <c r="F223" s="36">
        <f t="shared" si="17"/>
        <v>1256.9696488517989</v>
      </c>
      <c r="G223" s="37">
        <f t="shared" si="15"/>
        <v>3198.6824796185788</v>
      </c>
    </row>
    <row r="224" spans="3:7" x14ac:dyDescent="0.3">
      <c r="C224" s="41">
        <f t="shared" si="18"/>
        <v>212</v>
      </c>
      <c r="D224" s="35">
        <f t="shared" si="19"/>
        <v>375149.18182477285</v>
      </c>
      <c r="E224" s="36">
        <f t="shared" si="16"/>
        <v>1948.1852068693358</v>
      </c>
      <c r="F224" s="36">
        <f t="shared" si="17"/>
        <v>1250.4972727492429</v>
      </c>
      <c r="G224" s="37">
        <f t="shared" si="15"/>
        <v>3198.6824796185788</v>
      </c>
    </row>
    <row r="225" spans="3:7" x14ac:dyDescent="0.3">
      <c r="C225" s="41">
        <f t="shared" si="18"/>
        <v>213</v>
      </c>
      <c r="D225" s="35">
        <f t="shared" si="19"/>
        <v>373200.99661790353</v>
      </c>
      <c r="E225" s="36">
        <f t="shared" si="16"/>
        <v>1954.6791575589004</v>
      </c>
      <c r="F225" s="36">
        <f t="shared" si="17"/>
        <v>1244.0033220596783</v>
      </c>
      <c r="G225" s="37">
        <f t="shared" si="15"/>
        <v>3198.6824796185788</v>
      </c>
    </row>
    <row r="226" spans="3:7" x14ac:dyDescent="0.3">
      <c r="C226" s="41">
        <f t="shared" si="18"/>
        <v>214</v>
      </c>
      <c r="D226" s="35">
        <f t="shared" si="19"/>
        <v>371246.31746034464</v>
      </c>
      <c r="E226" s="36">
        <f t="shared" si="16"/>
        <v>1961.1947547507632</v>
      </c>
      <c r="F226" s="36">
        <f t="shared" si="17"/>
        <v>1237.4877248678156</v>
      </c>
      <c r="G226" s="37">
        <f t="shared" si="15"/>
        <v>3198.6824796185788</v>
      </c>
    </row>
    <row r="227" spans="3:7" x14ac:dyDescent="0.3">
      <c r="C227" s="41">
        <f t="shared" si="18"/>
        <v>215</v>
      </c>
      <c r="D227" s="35">
        <f t="shared" si="19"/>
        <v>369285.12270559388</v>
      </c>
      <c r="E227" s="36">
        <f t="shared" si="16"/>
        <v>1967.7320705999323</v>
      </c>
      <c r="F227" s="36">
        <f t="shared" si="17"/>
        <v>1230.9504090186465</v>
      </c>
      <c r="G227" s="37">
        <f t="shared" si="15"/>
        <v>3198.6824796185788</v>
      </c>
    </row>
    <row r="228" spans="3:7" x14ac:dyDescent="0.3">
      <c r="C228" s="41">
        <f t="shared" si="18"/>
        <v>216</v>
      </c>
      <c r="D228" s="35">
        <f t="shared" si="19"/>
        <v>367317.39063499396</v>
      </c>
      <c r="E228" s="36">
        <f t="shared" si="16"/>
        <v>1974.2911775019322</v>
      </c>
      <c r="F228" s="36">
        <f t="shared" si="17"/>
        <v>1224.3913021166466</v>
      </c>
      <c r="G228" s="37">
        <f t="shared" si="15"/>
        <v>3198.6824796185788</v>
      </c>
    </row>
    <row r="229" spans="3:7" x14ac:dyDescent="0.3">
      <c r="C229" s="41">
        <f t="shared" si="18"/>
        <v>217</v>
      </c>
      <c r="D229" s="35">
        <f t="shared" si="19"/>
        <v>365343.099457492</v>
      </c>
      <c r="E229" s="36">
        <f t="shared" si="16"/>
        <v>1980.8721480936053</v>
      </c>
      <c r="F229" s="36">
        <f t="shared" si="17"/>
        <v>1217.8103315249734</v>
      </c>
      <c r="G229" s="37">
        <f t="shared" si="15"/>
        <v>3198.6824796185788</v>
      </c>
    </row>
    <row r="230" spans="3:7" x14ac:dyDescent="0.3">
      <c r="C230" s="41">
        <f t="shared" si="18"/>
        <v>218</v>
      </c>
      <c r="D230" s="35">
        <f t="shared" si="19"/>
        <v>363362.22730939841</v>
      </c>
      <c r="E230" s="36">
        <f t="shared" si="16"/>
        <v>1987.4750552539174</v>
      </c>
      <c r="F230" s="36">
        <f t="shared" si="17"/>
        <v>1211.2074243646614</v>
      </c>
      <c r="G230" s="37">
        <f t="shared" si="15"/>
        <v>3198.6824796185788</v>
      </c>
    </row>
    <row r="231" spans="3:7" x14ac:dyDescent="0.3">
      <c r="C231" s="41">
        <f t="shared" si="18"/>
        <v>219</v>
      </c>
      <c r="D231" s="35">
        <f t="shared" si="19"/>
        <v>361374.75225414452</v>
      </c>
      <c r="E231" s="36">
        <f t="shared" si="16"/>
        <v>1994.0999721047635</v>
      </c>
      <c r="F231" s="36">
        <f t="shared" si="17"/>
        <v>1204.5825075138152</v>
      </c>
      <c r="G231" s="37">
        <f t="shared" si="15"/>
        <v>3198.6824796185788</v>
      </c>
    </row>
    <row r="232" spans="3:7" x14ac:dyDescent="0.3">
      <c r="C232" s="41">
        <f t="shared" si="18"/>
        <v>220</v>
      </c>
      <c r="D232" s="35">
        <f t="shared" si="19"/>
        <v>359380.65228203975</v>
      </c>
      <c r="E232" s="36">
        <f t="shared" si="16"/>
        <v>2000.7469720117797</v>
      </c>
      <c r="F232" s="36">
        <f t="shared" si="17"/>
        <v>1197.9355076067991</v>
      </c>
      <c r="G232" s="37">
        <f t="shared" si="15"/>
        <v>3198.6824796185788</v>
      </c>
    </row>
    <row r="233" spans="3:7" x14ac:dyDescent="0.3">
      <c r="C233" s="41">
        <f t="shared" si="18"/>
        <v>221</v>
      </c>
      <c r="D233" s="35">
        <f t="shared" si="19"/>
        <v>357379.905310028</v>
      </c>
      <c r="E233" s="36">
        <f t="shared" si="16"/>
        <v>2007.4161285851521</v>
      </c>
      <c r="F233" s="36">
        <f t="shared" si="17"/>
        <v>1191.2663510334266</v>
      </c>
      <c r="G233" s="37">
        <f t="shared" si="15"/>
        <v>3198.6824796185788</v>
      </c>
    </row>
    <row r="234" spans="3:7" x14ac:dyDescent="0.3">
      <c r="C234" s="41">
        <f t="shared" si="18"/>
        <v>222</v>
      </c>
      <c r="D234" s="35">
        <f t="shared" si="19"/>
        <v>355372.48918144283</v>
      </c>
      <c r="E234" s="36">
        <f t="shared" si="16"/>
        <v>2014.1075156804359</v>
      </c>
      <c r="F234" s="36">
        <f t="shared" si="17"/>
        <v>1184.5749639381429</v>
      </c>
      <c r="G234" s="37">
        <f t="shared" si="15"/>
        <v>3198.6824796185788</v>
      </c>
    </row>
    <row r="235" spans="3:7" x14ac:dyDescent="0.3">
      <c r="C235" s="41">
        <f t="shared" si="18"/>
        <v>223</v>
      </c>
      <c r="D235" s="35">
        <f t="shared" si="19"/>
        <v>353358.3816657624</v>
      </c>
      <c r="E235" s="36">
        <f t="shared" si="16"/>
        <v>2020.8212073993707</v>
      </c>
      <c r="F235" s="36">
        <f t="shared" si="17"/>
        <v>1177.8612722192081</v>
      </c>
      <c r="G235" s="37">
        <f t="shared" si="15"/>
        <v>3198.6824796185788</v>
      </c>
    </row>
    <row r="236" spans="3:7" x14ac:dyDescent="0.3">
      <c r="C236" s="41">
        <f t="shared" si="18"/>
        <v>224</v>
      </c>
      <c r="D236" s="35">
        <f t="shared" si="19"/>
        <v>351337.56045836303</v>
      </c>
      <c r="E236" s="36">
        <f t="shared" si="16"/>
        <v>2027.5572780907019</v>
      </c>
      <c r="F236" s="36">
        <f t="shared" si="17"/>
        <v>1171.1252015278769</v>
      </c>
      <c r="G236" s="37">
        <f t="shared" si="15"/>
        <v>3198.6824796185788</v>
      </c>
    </row>
    <row r="237" spans="3:7" x14ac:dyDescent="0.3">
      <c r="C237" s="41">
        <f t="shared" si="18"/>
        <v>225</v>
      </c>
      <c r="D237" s="35">
        <f t="shared" si="19"/>
        <v>349310.00318027235</v>
      </c>
      <c r="E237" s="36">
        <f t="shared" si="16"/>
        <v>2034.3158023510041</v>
      </c>
      <c r="F237" s="36">
        <f t="shared" si="17"/>
        <v>1164.3666772675747</v>
      </c>
      <c r="G237" s="37">
        <f t="shared" si="15"/>
        <v>3198.6824796185788</v>
      </c>
    </row>
    <row r="238" spans="3:7" x14ac:dyDescent="0.3">
      <c r="C238" s="41">
        <f t="shared" si="18"/>
        <v>226</v>
      </c>
      <c r="D238" s="35">
        <f t="shared" si="19"/>
        <v>347275.68737792136</v>
      </c>
      <c r="E238" s="36">
        <f t="shared" si="16"/>
        <v>2041.0968550255077</v>
      </c>
      <c r="F238" s="36">
        <f t="shared" si="17"/>
        <v>1157.5856245930711</v>
      </c>
      <c r="G238" s="37">
        <f t="shared" si="15"/>
        <v>3198.6824796185788</v>
      </c>
    </row>
    <row r="239" spans="3:7" x14ac:dyDescent="0.3">
      <c r="C239" s="41">
        <f t="shared" si="18"/>
        <v>227</v>
      </c>
      <c r="D239" s="35">
        <f t="shared" si="19"/>
        <v>345234.59052289586</v>
      </c>
      <c r="E239" s="36">
        <f t="shared" si="16"/>
        <v>2047.900511208926</v>
      </c>
      <c r="F239" s="36">
        <f t="shared" si="17"/>
        <v>1150.7819684096528</v>
      </c>
      <c r="G239" s="37">
        <f t="shared" si="15"/>
        <v>3198.6824796185788</v>
      </c>
    </row>
    <row r="240" spans="3:7" x14ac:dyDescent="0.3">
      <c r="C240" s="41">
        <f t="shared" si="18"/>
        <v>228</v>
      </c>
      <c r="D240" s="35">
        <f t="shared" si="19"/>
        <v>343186.69001168694</v>
      </c>
      <c r="E240" s="36">
        <f t="shared" si="16"/>
        <v>2054.7268462462889</v>
      </c>
      <c r="F240" s="36">
        <f t="shared" si="17"/>
        <v>1143.9556333722899</v>
      </c>
      <c r="G240" s="37">
        <f t="shared" si="15"/>
        <v>3198.6824796185788</v>
      </c>
    </row>
    <row r="241" spans="3:7" x14ac:dyDescent="0.3">
      <c r="C241" s="41">
        <f t="shared" si="18"/>
        <v>229</v>
      </c>
      <c r="D241" s="35">
        <f t="shared" si="19"/>
        <v>341131.96316544065</v>
      </c>
      <c r="E241" s="36">
        <f t="shared" si="16"/>
        <v>2061.5759357337765</v>
      </c>
      <c r="F241" s="36">
        <f t="shared" si="17"/>
        <v>1137.1065438848022</v>
      </c>
      <c r="G241" s="37">
        <f t="shared" si="15"/>
        <v>3198.6824796185788</v>
      </c>
    </row>
    <row r="242" spans="3:7" x14ac:dyDescent="0.3">
      <c r="C242" s="41">
        <f t="shared" si="18"/>
        <v>230</v>
      </c>
      <c r="D242" s="35">
        <f t="shared" si="19"/>
        <v>339070.38722970686</v>
      </c>
      <c r="E242" s="36">
        <f t="shared" si="16"/>
        <v>2068.4478555195556</v>
      </c>
      <c r="F242" s="36">
        <f t="shared" si="17"/>
        <v>1130.234624099023</v>
      </c>
      <c r="G242" s="37">
        <f t="shared" si="15"/>
        <v>3198.6824796185788</v>
      </c>
    </row>
    <row r="243" spans="3:7" x14ac:dyDescent="0.3">
      <c r="C243" s="41">
        <f t="shared" si="18"/>
        <v>231</v>
      </c>
      <c r="D243" s="35">
        <f t="shared" si="19"/>
        <v>337001.93937418732</v>
      </c>
      <c r="E243" s="36">
        <f t="shared" si="16"/>
        <v>2075.3426817046211</v>
      </c>
      <c r="F243" s="36">
        <f t="shared" si="17"/>
        <v>1123.3397979139579</v>
      </c>
      <c r="G243" s="37">
        <f t="shared" si="15"/>
        <v>3198.6824796185788</v>
      </c>
    </row>
    <row r="244" spans="3:7" x14ac:dyDescent="0.3">
      <c r="C244" s="41">
        <f t="shared" si="18"/>
        <v>232</v>
      </c>
      <c r="D244" s="35">
        <f t="shared" si="19"/>
        <v>334926.59669248271</v>
      </c>
      <c r="E244" s="36">
        <f t="shared" si="16"/>
        <v>2082.2604906436363</v>
      </c>
      <c r="F244" s="36">
        <f t="shared" si="17"/>
        <v>1116.4219889749425</v>
      </c>
      <c r="G244" s="37">
        <f t="shared" si="15"/>
        <v>3198.6824796185788</v>
      </c>
    </row>
    <row r="245" spans="3:7" x14ac:dyDescent="0.3">
      <c r="C245" s="41">
        <f t="shared" si="18"/>
        <v>233</v>
      </c>
      <c r="D245" s="35">
        <f t="shared" si="19"/>
        <v>332844.33620183909</v>
      </c>
      <c r="E245" s="36">
        <f t="shared" si="16"/>
        <v>2089.201358945782</v>
      </c>
      <c r="F245" s="36">
        <f t="shared" si="17"/>
        <v>1109.481120672797</v>
      </c>
      <c r="G245" s="37">
        <f t="shared" si="15"/>
        <v>3198.6824796185788</v>
      </c>
    </row>
    <row r="246" spans="3:7" x14ac:dyDescent="0.3">
      <c r="C246" s="41">
        <f t="shared" si="18"/>
        <v>234</v>
      </c>
      <c r="D246" s="35">
        <f t="shared" si="19"/>
        <v>330755.13484289328</v>
      </c>
      <c r="E246" s="36">
        <f t="shared" si="16"/>
        <v>2096.1653634756012</v>
      </c>
      <c r="F246" s="36">
        <f t="shared" si="17"/>
        <v>1102.5171161429778</v>
      </c>
      <c r="G246" s="37">
        <f t="shared" si="15"/>
        <v>3198.6824796185788</v>
      </c>
    </row>
    <row r="247" spans="3:7" x14ac:dyDescent="0.3">
      <c r="C247" s="41">
        <f t="shared" si="18"/>
        <v>235</v>
      </c>
      <c r="D247" s="35">
        <f t="shared" si="19"/>
        <v>328658.96947941766</v>
      </c>
      <c r="E247" s="36">
        <f t="shared" si="16"/>
        <v>2103.1525813538533</v>
      </c>
      <c r="F247" s="36">
        <f t="shared" si="17"/>
        <v>1095.5298982647255</v>
      </c>
      <c r="G247" s="37">
        <f t="shared" si="15"/>
        <v>3198.6824796185788</v>
      </c>
    </row>
    <row r="248" spans="3:7" x14ac:dyDescent="0.3">
      <c r="C248" s="41">
        <f t="shared" si="18"/>
        <v>236</v>
      </c>
      <c r="D248" s="35">
        <f t="shared" si="19"/>
        <v>326555.81689806381</v>
      </c>
      <c r="E248" s="36">
        <f t="shared" si="16"/>
        <v>2110.1630899583661</v>
      </c>
      <c r="F248" s="36">
        <f t="shared" si="17"/>
        <v>1088.5193896602127</v>
      </c>
      <c r="G248" s="37">
        <f t="shared" si="15"/>
        <v>3198.6824796185788</v>
      </c>
    </row>
    <row r="249" spans="3:7" x14ac:dyDescent="0.3">
      <c r="C249" s="41">
        <f t="shared" si="18"/>
        <v>237</v>
      </c>
      <c r="D249" s="35">
        <f t="shared" si="19"/>
        <v>324445.65380810545</v>
      </c>
      <c r="E249" s="36">
        <f t="shared" si="16"/>
        <v>2117.1969669248938</v>
      </c>
      <c r="F249" s="36">
        <f t="shared" si="17"/>
        <v>1081.485512693685</v>
      </c>
      <c r="G249" s="37">
        <f t="shared" si="15"/>
        <v>3198.6824796185788</v>
      </c>
    </row>
    <row r="250" spans="3:7" x14ac:dyDescent="0.3">
      <c r="C250" s="41">
        <f t="shared" si="18"/>
        <v>238</v>
      </c>
      <c r="D250" s="35">
        <f t="shared" si="19"/>
        <v>322328.45684118057</v>
      </c>
      <c r="E250" s="36">
        <f t="shared" si="16"/>
        <v>2124.2542901479769</v>
      </c>
      <c r="F250" s="36">
        <f t="shared" si="17"/>
        <v>1074.4281894706019</v>
      </c>
      <c r="G250" s="37">
        <f t="shared" si="15"/>
        <v>3198.6824796185788</v>
      </c>
    </row>
    <row r="251" spans="3:7" x14ac:dyDescent="0.3">
      <c r="C251" s="41">
        <f t="shared" si="18"/>
        <v>239</v>
      </c>
      <c r="D251" s="35">
        <f t="shared" si="19"/>
        <v>320204.20255103259</v>
      </c>
      <c r="E251" s="36">
        <f t="shared" si="16"/>
        <v>2131.3351377818035</v>
      </c>
      <c r="F251" s="36">
        <f t="shared" si="17"/>
        <v>1067.3473418367753</v>
      </c>
      <c r="G251" s="37">
        <f t="shared" si="15"/>
        <v>3198.6824796185788</v>
      </c>
    </row>
    <row r="252" spans="3:7" x14ac:dyDescent="0.3">
      <c r="C252" s="41">
        <f t="shared" si="18"/>
        <v>240</v>
      </c>
      <c r="D252" s="35">
        <f t="shared" si="19"/>
        <v>318072.86741325079</v>
      </c>
      <c r="E252" s="36">
        <f t="shared" si="16"/>
        <v>2138.4395882410763</v>
      </c>
      <c r="F252" s="36">
        <f t="shared" si="17"/>
        <v>1060.2428913775027</v>
      </c>
      <c r="G252" s="37">
        <f t="shared" si="15"/>
        <v>3198.6824796185788</v>
      </c>
    </row>
    <row r="253" spans="3:7" x14ac:dyDescent="0.3">
      <c r="C253" s="41">
        <f t="shared" si="18"/>
        <v>241</v>
      </c>
      <c r="D253" s="35">
        <f t="shared" si="19"/>
        <v>315934.42782500968</v>
      </c>
      <c r="E253" s="36">
        <f t="shared" si="16"/>
        <v>2145.5677202018796</v>
      </c>
      <c r="F253" s="36">
        <f t="shared" si="17"/>
        <v>1053.1147594166991</v>
      </c>
      <c r="G253" s="37">
        <f t="shared" si="15"/>
        <v>3198.6824796185788</v>
      </c>
    </row>
    <row r="254" spans="3:7" x14ac:dyDescent="0.3">
      <c r="C254" s="41">
        <f t="shared" si="18"/>
        <v>242</v>
      </c>
      <c r="D254" s="35">
        <f t="shared" si="19"/>
        <v>313788.86010480783</v>
      </c>
      <c r="E254" s="36">
        <f t="shared" si="16"/>
        <v>2152.7196126025528</v>
      </c>
      <c r="F254" s="36">
        <f t="shared" si="17"/>
        <v>1045.9628670160262</v>
      </c>
      <c r="G254" s="37">
        <f t="shared" si="15"/>
        <v>3198.6824796185788</v>
      </c>
    </row>
    <row r="255" spans="3:7" x14ac:dyDescent="0.3">
      <c r="C255" s="41">
        <f t="shared" si="18"/>
        <v>243</v>
      </c>
      <c r="D255" s="35">
        <f t="shared" si="19"/>
        <v>311636.14049220528</v>
      </c>
      <c r="E255" s="36">
        <f t="shared" si="16"/>
        <v>2159.8953446445612</v>
      </c>
      <c r="F255" s="36">
        <f t="shared" si="17"/>
        <v>1038.7871349740176</v>
      </c>
      <c r="G255" s="37">
        <f t="shared" si="15"/>
        <v>3198.6824796185788</v>
      </c>
    </row>
    <row r="256" spans="3:7" x14ac:dyDescent="0.3">
      <c r="C256" s="41">
        <f t="shared" si="18"/>
        <v>244</v>
      </c>
      <c r="D256" s="35">
        <f t="shared" si="19"/>
        <v>309476.24514756072</v>
      </c>
      <c r="E256" s="36">
        <f t="shared" si="16"/>
        <v>2167.0949957933763</v>
      </c>
      <c r="F256" s="36">
        <f t="shared" si="17"/>
        <v>1031.5874838252023</v>
      </c>
      <c r="G256" s="37">
        <f t="shared" si="15"/>
        <v>3198.6824796185788</v>
      </c>
    </row>
    <row r="257" spans="3:7" x14ac:dyDescent="0.3">
      <c r="C257" s="41">
        <f t="shared" si="18"/>
        <v>245</v>
      </c>
      <c r="D257" s="35">
        <f t="shared" si="19"/>
        <v>307309.15015176736</v>
      </c>
      <c r="E257" s="36">
        <f t="shared" si="16"/>
        <v>2174.3186457793545</v>
      </c>
      <c r="F257" s="36">
        <f t="shared" si="17"/>
        <v>1024.3638338392245</v>
      </c>
      <c r="G257" s="37">
        <f t="shared" si="15"/>
        <v>3198.6824796185788</v>
      </c>
    </row>
    <row r="258" spans="3:7" x14ac:dyDescent="0.3">
      <c r="C258" s="41">
        <f t="shared" si="18"/>
        <v>246</v>
      </c>
      <c r="D258" s="35">
        <f t="shared" si="19"/>
        <v>305134.83150598803</v>
      </c>
      <c r="E258" s="36">
        <f t="shared" si="16"/>
        <v>2181.5663745986185</v>
      </c>
      <c r="F258" s="36">
        <f t="shared" si="17"/>
        <v>1017.1161050199602</v>
      </c>
      <c r="G258" s="37">
        <f t="shared" si="15"/>
        <v>3198.6824796185788</v>
      </c>
    </row>
    <row r="259" spans="3:7" x14ac:dyDescent="0.3">
      <c r="C259" s="41">
        <f t="shared" si="18"/>
        <v>247</v>
      </c>
      <c r="D259" s="35">
        <f t="shared" si="19"/>
        <v>302953.26513138943</v>
      </c>
      <c r="E259" s="36">
        <f t="shared" si="16"/>
        <v>2188.8382625139475</v>
      </c>
      <c r="F259" s="36">
        <f t="shared" si="17"/>
        <v>1009.8442171046315</v>
      </c>
      <c r="G259" s="37">
        <f t="shared" si="15"/>
        <v>3198.6824796185788</v>
      </c>
    </row>
    <row r="260" spans="3:7" x14ac:dyDescent="0.3">
      <c r="C260" s="41">
        <f t="shared" si="18"/>
        <v>248</v>
      </c>
      <c r="D260" s="35">
        <f t="shared" si="19"/>
        <v>300764.42686887551</v>
      </c>
      <c r="E260" s="36">
        <f t="shared" si="16"/>
        <v>2196.1343900556603</v>
      </c>
      <c r="F260" s="36">
        <f t="shared" si="17"/>
        <v>1002.5480895629184</v>
      </c>
      <c r="G260" s="37">
        <f t="shared" si="15"/>
        <v>3198.6824796185788</v>
      </c>
    </row>
    <row r="261" spans="3:7" x14ac:dyDescent="0.3">
      <c r="C261" s="41">
        <f t="shared" si="18"/>
        <v>249</v>
      </c>
      <c r="D261" s="35">
        <f t="shared" si="19"/>
        <v>298568.29247881984</v>
      </c>
      <c r="E261" s="36">
        <f t="shared" si="16"/>
        <v>2203.4548380225128</v>
      </c>
      <c r="F261" s="36">
        <f t="shared" si="17"/>
        <v>995.22764159606606</v>
      </c>
      <c r="G261" s="37">
        <f t="shared" si="15"/>
        <v>3198.6824796185788</v>
      </c>
    </row>
    <row r="262" spans="3:7" x14ac:dyDescent="0.3">
      <c r="C262" s="41">
        <f t="shared" si="18"/>
        <v>250</v>
      </c>
      <c r="D262" s="35">
        <f t="shared" si="19"/>
        <v>296364.83764079731</v>
      </c>
      <c r="E262" s="36">
        <f t="shared" si="16"/>
        <v>2210.7996874825876</v>
      </c>
      <c r="F262" s="36">
        <f t="shared" si="17"/>
        <v>987.88279213599094</v>
      </c>
      <c r="G262" s="37">
        <f t="shared" si="15"/>
        <v>3198.6824796185788</v>
      </c>
    </row>
    <row r="263" spans="3:7" x14ac:dyDescent="0.3">
      <c r="C263" s="41">
        <f t="shared" si="18"/>
        <v>251</v>
      </c>
      <c r="D263" s="35">
        <f t="shared" si="19"/>
        <v>294154.03795331472</v>
      </c>
      <c r="E263" s="36">
        <f t="shared" si="16"/>
        <v>2218.1690197741964</v>
      </c>
      <c r="F263" s="36">
        <f t="shared" si="17"/>
        <v>980.51345984438251</v>
      </c>
      <c r="G263" s="37">
        <f t="shared" si="15"/>
        <v>3198.6824796185788</v>
      </c>
    </row>
    <row r="264" spans="3:7" x14ac:dyDescent="0.3">
      <c r="C264" s="41">
        <f t="shared" si="18"/>
        <v>252</v>
      </c>
      <c r="D264" s="35">
        <f t="shared" si="19"/>
        <v>291935.86893354054</v>
      </c>
      <c r="E264" s="36">
        <f t="shared" si="16"/>
        <v>2225.5629165067771</v>
      </c>
      <c r="F264" s="36">
        <f t="shared" si="17"/>
        <v>973.11956311180177</v>
      </c>
      <c r="G264" s="37">
        <f t="shared" si="15"/>
        <v>3198.6824796185788</v>
      </c>
    </row>
    <row r="265" spans="3:7" x14ac:dyDescent="0.3">
      <c r="C265" s="41">
        <f t="shared" si="18"/>
        <v>253</v>
      </c>
      <c r="D265" s="35">
        <f t="shared" si="19"/>
        <v>289710.30601703376</v>
      </c>
      <c r="E265" s="36">
        <f t="shared" si="16"/>
        <v>2232.9814595617995</v>
      </c>
      <c r="F265" s="36">
        <f t="shared" si="17"/>
        <v>965.70102005677927</v>
      </c>
      <c r="G265" s="37">
        <f t="shared" si="15"/>
        <v>3198.6824796185788</v>
      </c>
    </row>
    <row r="266" spans="3:7" x14ac:dyDescent="0.3">
      <c r="C266" s="41">
        <f t="shared" si="18"/>
        <v>254</v>
      </c>
      <c r="D266" s="35">
        <f t="shared" si="19"/>
        <v>287477.32455747196</v>
      </c>
      <c r="E266" s="36">
        <f t="shared" si="16"/>
        <v>2240.4247310936721</v>
      </c>
      <c r="F266" s="36">
        <f t="shared" si="17"/>
        <v>958.25774852490656</v>
      </c>
      <c r="G266" s="37">
        <f t="shared" si="15"/>
        <v>3198.6824796185788</v>
      </c>
    </row>
    <row r="267" spans="3:7" x14ac:dyDescent="0.3">
      <c r="C267" s="41">
        <f t="shared" si="18"/>
        <v>255</v>
      </c>
      <c r="D267" s="35">
        <f t="shared" si="19"/>
        <v>285236.89982637827</v>
      </c>
      <c r="E267" s="36">
        <f t="shared" si="16"/>
        <v>2247.892813530651</v>
      </c>
      <c r="F267" s="36">
        <f t="shared" si="17"/>
        <v>950.78966608792769</v>
      </c>
      <c r="G267" s="37">
        <f t="shared" si="15"/>
        <v>3198.6824796185788</v>
      </c>
    </row>
    <row r="268" spans="3:7" x14ac:dyDescent="0.3">
      <c r="C268" s="41">
        <f t="shared" si="18"/>
        <v>256</v>
      </c>
      <c r="D268" s="35">
        <f t="shared" si="19"/>
        <v>282989.00701284764</v>
      </c>
      <c r="E268" s="36">
        <f t="shared" si="16"/>
        <v>2255.3857895757533</v>
      </c>
      <c r="F268" s="36">
        <f t="shared" si="17"/>
        <v>943.29669004282562</v>
      </c>
      <c r="G268" s="37">
        <f t="shared" si="15"/>
        <v>3198.6824796185788</v>
      </c>
    </row>
    <row r="269" spans="3:7" x14ac:dyDescent="0.3">
      <c r="C269" s="41">
        <f t="shared" si="18"/>
        <v>257</v>
      </c>
      <c r="D269" s="35">
        <f t="shared" si="19"/>
        <v>280733.62122327188</v>
      </c>
      <c r="E269" s="36">
        <f t="shared" si="16"/>
        <v>2262.9037422076726</v>
      </c>
      <c r="F269" s="36">
        <f t="shared" si="17"/>
        <v>935.77873741090639</v>
      </c>
      <c r="G269" s="37">
        <f t="shared" ref="G269:G332" si="20">IF(C269&lt;=$E$10,(-PMT($E$9/12,$E$10,$E$8)),0)</f>
        <v>3198.6824796185788</v>
      </c>
    </row>
    <row r="270" spans="3:7" x14ac:dyDescent="0.3">
      <c r="C270" s="41">
        <f t="shared" si="18"/>
        <v>258</v>
      </c>
      <c r="D270" s="35">
        <f t="shared" si="19"/>
        <v>278470.7174810642</v>
      </c>
      <c r="E270" s="36">
        <f t="shared" ref="E270:E333" si="21">IF(C270&lt;=$E$10,(G270-F270),0)</f>
        <v>2270.4467546816977</v>
      </c>
      <c r="F270" s="36">
        <f t="shared" ref="F270:F333" si="22">IF(C270&lt;=$E$10,D270*$E$9*30/360,0)</f>
        <v>928.23572493688084</v>
      </c>
      <c r="G270" s="37">
        <f t="shared" si="20"/>
        <v>3198.6824796185788</v>
      </c>
    </row>
    <row r="271" spans="3:7" x14ac:dyDescent="0.3">
      <c r="C271" s="41">
        <f t="shared" ref="C271:C334" si="23">C270+1</f>
        <v>259</v>
      </c>
      <c r="D271" s="35">
        <f t="shared" ref="D271:D334" si="24">D270-E270</f>
        <v>276200.2707263825</v>
      </c>
      <c r="E271" s="36">
        <f t="shared" si="21"/>
        <v>2278.0149105306373</v>
      </c>
      <c r="F271" s="36">
        <f t="shared" si="22"/>
        <v>920.66756908794162</v>
      </c>
      <c r="G271" s="37">
        <f t="shared" si="20"/>
        <v>3198.6824796185788</v>
      </c>
    </row>
    <row r="272" spans="3:7" x14ac:dyDescent="0.3">
      <c r="C272" s="41">
        <f t="shared" si="23"/>
        <v>260</v>
      </c>
      <c r="D272" s="35">
        <f t="shared" si="24"/>
        <v>273922.25581585185</v>
      </c>
      <c r="E272" s="36">
        <f t="shared" si="21"/>
        <v>2285.6082935657391</v>
      </c>
      <c r="F272" s="36">
        <f t="shared" si="22"/>
        <v>913.07418605283954</v>
      </c>
      <c r="G272" s="37">
        <f t="shared" si="20"/>
        <v>3198.6824796185788</v>
      </c>
    </row>
    <row r="273" spans="3:7" x14ac:dyDescent="0.3">
      <c r="C273" s="41">
        <f t="shared" si="23"/>
        <v>261</v>
      </c>
      <c r="D273" s="35">
        <f t="shared" si="24"/>
        <v>271636.6475222861</v>
      </c>
      <c r="E273" s="36">
        <f t="shared" si="21"/>
        <v>2293.2269878776251</v>
      </c>
      <c r="F273" s="36">
        <f t="shared" si="22"/>
        <v>905.45549174095379</v>
      </c>
      <c r="G273" s="37">
        <f t="shared" si="20"/>
        <v>3198.6824796185788</v>
      </c>
    </row>
    <row r="274" spans="3:7" x14ac:dyDescent="0.3">
      <c r="C274" s="41">
        <f t="shared" si="23"/>
        <v>262</v>
      </c>
      <c r="D274" s="35">
        <f t="shared" si="24"/>
        <v>269343.42053440848</v>
      </c>
      <c r="E274" s="36">
        <f t="shared" si="21"/>
        <v>2300.8710778372174</v>
      </c>
      <c r="F274" s="36">
        <f t="shared" si="22"/>
        <v>897.8114017813615</v>
      </c>
      <c r="G274" s="37">
        <f t="shared" si="20"/>
        <v>3198.6824796185788</v>
      </c>
    </row>
    <row r="275" spans="3:7" x14ac:dyDescent="0.3">
      <c r="C275" s="41">
        <f t="shared" si="23"/>
        <v>263</v>
      </c>
      <c r="D275" s="35">
        <f t="shared" si="24"/>
        <v>267042.54945657129</v>
      </c>
      <c r="E275" s="36">
        <f t="shared" si="21"/>
        <v>2308.5406480966744</v>
      </c>
      <c r="F275" s="36">
        <f t="shared" si="22"/>
        <v>890.14183152190424</v>
      </c>
      <c r="G275" s="37">
        <f t="shared" si="20"/>
        <v>3198.6824796185788</v>
      </c>
    </row>
    <row r="276" spans="3:7" x14ac:dyDescent="0.3">
      <c r="C276" s="41">
        <f t="shared" si="23"/>
        <v>264</v>
      </c>
      <c r="D276" s="35">
        <f t="shared" si="24"/>
        <v>264734.00880847464</v>
      </c>
      <c r="E276" s="36">
        <f t="shared" si="21"/>
        <v>2316.2357835903299</v>
      </c>
      <c r="F276" s="36">
        <f t="shared" si="22"/>
        <v>882.44669602824888</v>
      </c>
      <c r="G276" s="37">
        <f t="shared" si="20"/>
        <v>3198.6824796185788</v>
      </c>
    </row>
    <row r="277" spans="3:7" x14ac:dyDescent="0.3">
      <c r="C277" s="41">
        <f t="shared" si="23"/>
        <v>265</v>
      </c>
      <c r="D277" s="35">
        <f t="shared" si="24"/>
        <v>262417.77302488429</v>
      </c>
      <c r="E277" s="36">
        <f t="shared" si="21"/>
        <v>2323.9565695356309</v>
      </c>
      <c r="F277" s="36">
        <f t="shared" si="22"/>
        <v>874.72591008294773</v>
      </c>
      <c r="G277" s="37">
        <f t="shared" si="20"/>
        <v>3198.6824796185788</v>
      </c>
    </row>
    <row r="278" spans="3:7" x14ac:dyDescent="0.3">
      <c r="C278" s="41">
        <f t="shared" si="23"/>
        <v>266</v>
      </c>
      <c r="D278" s="35">
        <f t="shared" si="24"/>
        <v>260093.81645534866</v>
      </c>
      <c r="E278" s="36">
        <f t="shared" si="21"/>
        <v>2331.703091434083</v>
      </c>
      <c r="F278" s="36">
        <f t="shared" si="22"/>
        <v>866.97938818449552</v>
      </c>
      <c r="G278" s="37">
        <f t="shared" si="20"/>
        <v>3198.6824796185788</v>
      </c>
    </row>
    <row r="279" spans="3:7" x14ac:dyDescent="0.3">
      <c r="C279" s="41">
        <f t="shared" si="23"/>
        <v>267</v>
      </c>
      <c r="D279" s="35">
        <f t="shared" si="24"/>
        <v>257762.11336391457</v>
      </c>
      <c r="E279" s="36">
        <f t="shared" si="21"/>
        <v>2339.4754350721969</v>
      </c>
      <c r="F279" s="36">
        <f t="shared" si="22"/>
        <v>859.20704454638201</v>
      </c>
      <c r="G279" s="37">
        <f t="shared" si="20"/>
        <v>3198.6824796185788</v>
      </c>
    </row>
    <row r="280" spans="3:7" x14ac:dyDescent="0.3">
      <c r="C280" s="41">
        <f t="shared" si="23"/>
        <v>268</v>
      </c>
      <c r="D280" s="35">
        <f t="shared" si="24"/>
        <v>255422.63792884236</v>
      </c>
      <c r="E280" s="36">
        <f t="shared" si="21"/>
        <v>2347.2736865224379</v>
      </c>
      <c r="F280" s="36">
        <f t="shared" si="22"/>
        <v>851.40879309614115</v>
      </c>
      <c r="G280" s="37">
        <f t="shared" si="20"/>
        <v>3198.6824796185788</v>
      </c>
    </row>
    <row r="281" spans="3:7" x14ac:dyDescent="0.3">
      <c r="C281" s="41">
        <f t="shared" si="23"/>
        <v>269</v>
      </c>
      <c r="D281" s="35">
        <f t="shared" si="24"/>
        <v>253075.36424231992</v>
      </c>
      <c r="E281" s="36">
        <f t="shared" si="21"/>
        <v>2355.0979321441791</v>
      </c>
      <c r="F281" s="36">
        <f t="shared" si="22"/>
        <v>843.58454747439976</v>
      </c>
      <c r="G281" s="37">
        <f t="shared" si="20"/>
        <v>3198.6824796185788</v>
      </c>
    </row>
    <row r="282" spans="3:7" x14ac:dyDescent="0.3">
      <c r="C282" s="41">
        <f t="shared" si="23"/>
        <v>270</v>
      </c>
      <c r="D282" s="35">
        <f t="shared" si="24"/>
        <v>250720.26631017574</v>
      </c>
      <c r="E282" s="36">
        <f t="shared" si="21"/>
        <v>2362.9482585846595</v>
      </c>
      <c r="F282" s="36">
        <f t="shared" si="22"/>
        <v>835.7342210339192</v>
      </c>
      <c r="G282" s="37">
        <f t="shared" si="20"/>
        <v>3198.6824796185788</v>
      </c>
    </row>
    <row r="283" spans="3:7" x14ac:dyDescent="0.3">
      <c r="C283" s="41">
        <f t="shared" si="23"/>
        <v>271</v>
      </c>
      <c r="D283" s="35">
        <f t="shared" si="24"/>
        <v>248357.31805159108</v>
      </c>
      <c r="E283" s="36">
        <f t="shared" si="21"/>
        <v>2370.8247527799417</v>
      </c>
      <c r="F283" s="36">
        <f t="shared" si="22"/>
        <v>827.85772683863695</v>
      </c>
      <c r="G283" s="37">
        <f t="shared" si="20"/>
        <v>3198.6824796185788</v>
      </c>
    </row>
    <row r="284" spans="3:7" x14ac:dyDescent="0.3">
      <c r="C284" s="41">
        <f t="shared" si="23"/>
        <v>272</v>
      </c>
      <c r="D284" s="35">
        <f t="shared" si="24"/>
        <v>245986.49329881114</v>
      </c>
      <c r="E284" s="36">
        <f t="shared" si="21"/>
        <v>2378.7275019558747</v>
      </c>
      <c r="F284" s="36">
        <f t="shared" si="22"/>
        <v>819.95497766270387</v>
      </c>
      <c r="G284" s="37">
        <f t="shared" si="20"/>
        <v>3198.6824796185788</v>
      </c>
    </row>
    <row r="285" spans="3:7" x14ac:dyDescent="0.3">
      <c r="C285" s="41">
        <f t="shared" si="23"/>
        <v>273</v>
      </c>
      <c r="D285" s="35">
        <f t="shared" si="24"/>
        <v>243607.76579685527</v>
      </c>
      <c r="E285" s="36">
        <f t="shared" si="21"/>
        <v>2386.6565936290613</v>
      </c>
      <c r="F285" s="36">
        <f t="shared" si="22"/>
        <v>812.02588598951741</v>
      </c>
      <c r="G285" s="37">
        <f t="shared" si="20"/>
        <v>3198.6824796185788</v>
      </c>
    </row>
    <row r="286" spans="3:7" x14ac:dyDescent="0.3">
      <c r="C286" s="41">
        <f t="shared" si="23"/>
        <v>274</v>
      </c>
      <c r="D286" s="35">
        <f t="shared" si="24"/>
        <v>241221.10920322619</v>
      </c>
      <c r="E286" s="36">
        <f t="shared" si="21"/>
        <v>2394.6121156078248</v>
      </c>
      <c r="F286" s="36">
        <f t="shared" si="22"/>
        <v>804.07036401075413</v>
      </c>
      <c r="G286" s="37">
        <f t="shared" si="20"/>
        <v>3198.6824796185788</v>
      </c>
    </row>
    <row r="287" spans="3:7" x14ac:dyDescent="0.3">
      <c r="C287" s="41">
        <f t="shared" si="23"/>
        <v>275</v>
      </c>
      <c r="D287" s="35">
        <f t="shared" si="24"/>
        <v>238826.49708761837</v>
      </c>
      <c r="E287" s="36">
        <f t="shared" si="21"/>
        <v>2402.5941559931844</v>
      </c>
      <c r="F287" s="36">
        <f t="shared" si="22"/>
        <v>796.08832362539465</v>
      </c>
      <c r="G287" s="37">
        <f t="shared" si="20"/>
        <v>3198.6824796185788</v>
      </c>
    </row>
    <row r="288" spans="3:7" x14ac:dyDescent="0.3">
      <c r="C288" s="41">
        <f t="shared" si="23"/>
        <v>276</v>
      </c>
      <c r="D288" s="35">
        <f t="shared" si="24"/>
        <v>236423.90293162517</v>
      </c>
      <c r="E288" s="36">
        <f t="shared" si="21"/>
        <v>2410.6028031798282</v>
      </c>
      <c r="F288" s="36">
        <f t="shared" si="22"/>
        <v>788.07967643875054</v>
      </c>
      <c r="G288" s="37">
        <f t="shared" si="20"/>
        <v>3198.6824796185788</v>
      </c>
    </row>
    <row r="289" spans="3:7" x14ac:dyDescent="0.3">
      <c r="C289" s="41">
        <f t="shared" si="23"/>
        <v>277</v>
      </c>
      <c r="D289" s="35">
        <f t="shared" si="24"/>
        <v>234013.30012844535</v>
      </c>
      <c r="E289" s="36">
        <f t="shared" si="21"/>
        <v>2418.6381458570941</v>
      </c>
      <c r="F289" s="36">
        <f t="shared" si="22"/>
        <v>780.04433376148449</v>
      </c>
      <c r="G289" s="37">
        <f t="shared" si="20"/>
        <v>3198.6824796185788</v>
      </c>
    </row>
    <row r="290" spans="3:7" x14ac:dyDescent="0.3">
      <c r="C290" s="41">
        <f t="shared" si="23"/>
        <v>278</v>
      </c>
      <c r="D290" s="35">
        <f t="shared" si="24"/>
        <v>231594.66198258827</v>
      </c>
      <c r="E290" s="36">
        <f t="shared" si="21"/>
        <v>2426.7002730099512</v>
      </c>
      <c r="F290" s="36">
        <f t="shared" si="22"/>
        <v>771.98220660862762</v>
      </c>
      <c r="G290" s="37">
        <f t="shared" si="20"/>
        <v>3198.6824796185788</v>
      </c>
    </row>
    <row r="291" spans="3:7" x14ac:dyDescent="0.3">
      <c r="C291" s="41">
        <f t="shared" si="23"/>
        <v>279</v>
      </c>
      <c r="D291" s="35">
        <f t="shared" si="24"/>
        <v>229167.96170957832</v>
      </c>
      <c r="E291" s="36">
        <f t="shared" si="21"/>
        <v>2434.7892739199842</v>
      </c>
      <c r="F291" s="36">
        <f t="shared" si="22"/>
        <v>763.89320569859444</v>
      </c>
      <c r="G291" s="37">
        <f t="shared" si="20"/>
        <v>3198.6824796185788</v>
      </c>
    </row>
    <row r="292" spans="3:7" x14ac:dyDescent="0.3">
      <c r="C292" s="41">
        <f t="shared" si="23"/>
        <v>280</v>
      </c>
      <c r="D292" s="35">
        <f t="shared" si="24"/>
        <v>226733.17243565834</v>
      </c>
      <c r="E292" s="36">
        <f t="shared" si="21"/>
        <v>2442.9052381663842</v>
      </c>
      <c r="F292" s="36">
        <f t="shared" si="22"/>
        <v>755.77724145219452</v>
      </c>
      <c r="G292" s="37">
        <f t="shared" si="20"/>
        <v>3198.6824796185788</v>
      </c>
    </row>
    <row r="293" spans="3:7" x14ac:dyDescent="0.3">
      <c r="C293" s="41">
        <f t="shared" si="23"/>
        <v>281</v>
      </c>
      <c r="D293" s="35">
        <f t="shared" si="24"/>
        <v>224290.26719749195</v>
      </c>
      <c r="E293" s="36">
        <f t="shared" si="21"/>
        <v>2451.048255626939</v>
      </c>
      <c r="F293" s="36">
        <f t="shared" si="22"/>
        <v>747.63422399163994</v>
      </c>
      <c r="G293" s="37">
        <f t="shared" si="20"/>
        <v>3198.6824796185788</v>
      </c>
    </row>
    <row r="294" spans="3:7" x14ac:dyDescent="0.3">
      <c r="C294" s="41">
        <f t="shared" si="23"/>
        <v>282</v>
      </c>
      <c r="D294" s="35">
        <f t="shared" si="24"/>
        <v>221839.21894186502</v>
      </c>
      <c r="E294" s="36">
        <f t="shared" si="21"/>
        <v>2459.2184164790287</v>
      </c>
      <c r="F294" s="36">
        <f t="shared" si="22"/>
        <v>739.46406313955003</v>
      </c>
      <c r="G294" s="37">
        <f t="shared" si="20"/>
        <v>3198.6824796185788</v>
      </c>
    </row>
    <row r="295" spans="3:7" x14ac:dyDescent="0.3">
      <c r="C295" s="41">
        <f t="shared" si="23"/>
        <v>283</v>
      </c>
      <c r="D295" s="35">
        <f t="shared" si="24"/>
        <v>219380.00052538599</v>
      </c>
      <c r="E295" s="36">
        <f t="shared" si="21"/>
        <v>2467.4158112006253</v>
      </c>
      <c r="F295" s="36">
        <f t="shared" si="22"/>
        <v>731.26666841795327</v>
      </c>
      <c r="G295" s="37">
        <f t="shared" si="20"/>
        <v>3198.6824796185788</v>
      </c>
    </row>
    <row r="296" spans="3:7" x14ac:dyDescent="0.3">
      <c r="C296" s="41">
        <f t="shared" si="23"/>
        <v>284</v>
      </c>
      <c r="D296" s="35">
        <f t="shared" si="24"/>
        <v>216912.58471418536</v>
      </c>
      <c r="E296" s="36">
        <f t="shared" si="21"/>
        <v>2475.6405305712942</v>
      </c>
      <c r="F296" s="36">
        <f t="shared" si="22"/>
        <v>723.04194904728456</v>
      </c>
      <c r="G296" s="37">
        <f t="shared" si="20"/>
        <v>3198.6824796185788</v>
      </c>
    </row>
    <row r="297" spans="3:7" x14ac:dyDescent="0.3">
      <c r="C297" s="41">
        <f t="shared" si="23"/>
        <v>285</v>
      </c>
      <c r="D297" s="35">
        <f t="shared" si="24"/>
        <v>214436.94418361408</v>
      </c>
      <c r="E297" s="36">
        <f t="shared" si="21"/>
        <v>2483.8926656731987</v>
      </c>
      <c r="F297" s="36">
        <f t="shared" si="22"/>
        <v>714.78981394538016</v>
      </c>
      <c r="G297" s="37">
        <f t="shared" si="20"/>
        <v>3198.6824796185788</v>
      </c>
    </row>
    <row r="298" spans="3:7" x14ac:dyDescent="0.3">
      <c r="C298" s="41">
        <f t="shared" si="23"/>
        <v>286</v>
      </c>
      <c r="D298" s="35">
        <f t="shared" si="24"/>
        <v>211953.05151794088</v>
      </c>
      <c r="E298" s="36">
        <f t="shared" si="21"/>
        <v>2492.1723078921091</v>
      </c>
      <c r="F298" s="36">
        <f t="shared" si="22"/>
        <v>706.51017172646959</v>
      </c>
      <c r="G298" s="37">
        <f t="shared" si="20"/>
        <v>3198.6824796185788</v>
      </c>
    </row>
    <row r="299" spans="3:7" x14ac:dyDescent="0.3">
      <c r="C299" s="41">
        <f t="shared" si="23"/>
        <v>287</v>
      </c>
      <c r="D299" s="35">
        <f t="shared" si="24"/>
        <v>209460.87921004876</v>
      </c>
      <c r="E299" s="36">
        <f t="shared" si="21"/>
        <v>2500.4795489184162</v>
      </c>
      <c r="F299" s="36">
        <f t="shared" si="22"/>
        <v>698.2029307001626</v>
      </c>
      <c r="G299" s="37">
        <f t="shared" si="20"/>
        <v>3198.6824796185788</v>
      </c>
    </row>
    <row r="300" spans="3:7" x14ac:dyDescent="0.3">
      <c r="C300" s="41">
        <f t="shared" si="23"/>
        <v>288</v>
      </c>
      <c r="D300" s="35">
        <f t="shared" si="24"/>
        <v>206960.39966113036</v>
      </c>
      <c r="E300" s="36">
        <f t="shared" si="21"/>
        <v>2508.814480748144</v>
      </c>
      <c r="F300" s="36">
        <f t="shared" si="22"/>
        <v>689.86799887043458</v>
      </c>
      <c r="G300" s="37">
        <f t="shared" si="20"/>
        <v>3198.6824796185788</v>
      </c>
    </row>
    <row r="301" spans="3:7" x14ac:dyDescent="0.3">
      <c r="C301" s="41">
        <f t="shared" si="23"/>
        <v>289</v>
      </c>
      <c r="D301" s="35">
        <f t="shared" si="24"/>
        <v>204451.58518038222</v>
      </c>
      <c r="E301" s="36">
        <f t="shared" si="21"/>
        <v>2517.1771956839711</v>
      </c>
      <c r="F301" s="36">
        <f t="shared" si="22"/>
        <v>681.50528393460741</v>
      </c>
      <c r="G301" s="37">
        <f t="shared" si="20"/>
        <v>3198.6824796185788</v>
      </c>
    </row>
    <row r="302" spans="3:7" x14ac:dyDescent="0.3">
      <c r="C302" s="41">
        <f t="shared" si="23"/>
        <v>290</v>
      </c>
      <c r="D302" s="35">
        <f t="shared" si="24"/>
        <v>201934.40798469825</v>
      </c>
      <c r="E302" s="36">
        <f t="shared" si="21"/>
        <v>2525.5677863362512</v>
      </c>
      <c r="F302" s="36">
        <f t="shared" si="22"/>
        <v>673.11469328232749</v>
      </c>
      <c r="G302" s="37">
        <f t="shared" si="20"/>
        <v>3198.6824796185788</v>
      </c>
    </row>
    <row r="303" spans="3:7" x14ac:dyDescent="0.3">
      <c r="C303" s="41">
        <f t="shared" si="23"/>
        <v>291</v>
      </c>
      <c r="D303" s="35">
        <f t="shared" si="24"/>
        <v>199408.84019836198</v>
      </c>
      <c r="E303" s="36">
        <f t="shared" si="21"/>
        <v>2533.9863456240387</v>
      </c>
      <c r="F303" s="36">
        <f t="shared" si="22"/>
        <v>664.69613399453999</v>
      </c>
      <c r="G303" s="37">
        <f t="shared" si="20"/>
        <v>3198.6824796185788</v>
      </c>
    </row>
    <row r="304" spans="3:7" x14ac:dyDescent="0.3">
      <c r="C304" s="41">
        <f t="shared" si="23"/>
        <v>292</v>
      </c>
      <c r="D304" s="35">
        <f t="shared" si="24"/>
        <v>196874.85385273796</v>
      </c>
      <c r="E304" s="36">
        <f t="shared" si="21"/>
        <v>2542.432966776119</v>
      </c>
      <c r="F304" s="36">
        <f t="shared" si="22"/>
        <v>656.24951284245992</v>
      </c>
      <c r="G304" s="37">
        <f t="shared" si="20"/>
        <v>3198.6824796185788</v>
      </c>
    </row>
    <row r="305" spans="3:7" x14ac:dyDescent="0.3">
      <c r="C305" s="41">
        <f t="shared" si="23"/>
        <v>293</v>
      </c>
      <c r="D305" s="35">
        <f t="shared" si="24"/>
        <v>194332.42088596185</v>
      </c>
      <c r="E305" s="36">
        <f t="shared" si="21"/>
        <v>2550.9077433320394</v>
      </c>
      <c r="F305" s="36">
        <f t="shared" si="22"/>
        <v>647.77473628653945</v>
      </c>
      <c r="G305" s="37">
        <f t="shared" si="20"/>
        <v>3198.6824796185788</v>
      </c>
    </row>
    <row r="306" spans="3:7" x14ac:dyDescent="0.3">
      <c r="C306" s="41">
        <f t="shared" si="23"/>
        <v>294</v>
      </c>
      <c r="D306" s="35">
        <f t="shared" si="24"/>
        <v>191781.51314262982</v>
      </c>
      <c r="E306" s="36">
        <f t="shared" si="21"/>
        <v>2559.4107691431459</v>
      </c>
      <c r="F306" s="36">
        <f t="shared" si="22"/>
        <v>639.27171047543277</v>
      </c>
      <c r="G306" s="37">
        <f t="shared" si="20"/>
        <v>3198.6824796185788</v>
      </c>
    </row>
    <row r="307" spans="3:7" x14ac:dyDescent="0.3">
      <c r="C307" s="41">
        <f t="shared" si="23"/>
        <v>295</v>
      </c>
      <c r="D307" s="35">
        <f t="shared" si="24"/>
        <v>189222.10237348668</v>
      </c>
      <c r="E307" s="36">
        <f t="shared" si="21"/>
        <v>2567.942138373623</v>
      </c>
      <c r="F307" s="36">
        <f t="shared" si="22"/>
        <v>630.74034124495563</v>
      </c>
      <c r="G307" s="37">
        <f t="shared" si="20"/>
        <v>3198.6824796185788</v>
      </c>
    </row>
    <row r="308" spans="3:7" x14ac:dyDescent="0.3">
      <c r="C308" s="41">
        <f t="shared" si="23"/>
        <v>296</v>
      </c>
      <c r="D308" s="35">
        <f t="shared" si="24"/>
        <v>186654.16023511306</v>
      </c>
      <c r="E308" s="36">
        <f t="shared" si="21"/>
        <v>2576.5019455015354</v>
      </c>
      <c r="F308" s="36">
        <f t="shared" si="22"/>
        <v>622.18053411704352</v>
      </c>
      <c r="G308" s="37">
        <f t="shared" si="20"/>
        <v>3198.6824796185788</v>
      </c>
    </row>
    <row r="309" spans="3:7" x14ac:dyDescent="0.3">
      <c r="C309" s="41">
        <f t="shared" si="23"/>
        <v>297</v>
      </c>
      <c r="D309" s="35">
        <f t="shared" si="24"/>
        <v>184077.65828961151</v>
      </c>
      <c r="E309" s="36">
        <f t="shared" si="21"/>
        <v>2585.0902853198741</v>
      </c>
      <c r="F309" s="36">
        <f t="shared" si="22"/>
        <v>613.59219429870495</v>
      </c>
      <c r="G309" s="37">
        <f t="shared" si="20"/>
        <v>3198.6824796185788</v>
      </c>
    </row>
    <row r="310" spans="3:7" x14ac:dyDescent="0.3">
      <c r="C310" s="41">
        <f t="shared" si="23"/>
        <v>298</v>
      </c>
      <c r="D310" s="35">
        <f t="shared" si="24"/>
        <v>181492.56800429165</v>
      </c>
      <c r="E310" s="36">
        <f t="shared" si="21"/>
        <v>2593.7072529376064</v>
      </c>
      <c r="F310" s="36">
        <f t="shared" si="22"/>
        <v>604.97522668097213</v>
      </c>
      <c r="G310" s="37">
        <f t="shared" si="20"/>
        <v>3198.6824796185788</v>
      </c>
    </row>
    <row r="311" spans="3:7" x14ac:dyDescent="0.3">
      <c r="C311" s="41">
        <f t="shared" si="23"/>
        <v>299</v>
      </c>
      <c r="D311" s="35">
        <f t="shared" si="24"/>
        <v>178898.86075135405</v>
      </c>
      <c r="E311" s="36">
        <f t="shared" si="21"/>
        <v>2602.3529437807319</v>
      </c>
      <c r="F311" s="36">
        <f t="shared" si="22"/>
        <v>596.32953583784683</v>
      </c>
      <c r="G311" s="37">
        <f t="shared" si="20"/>
        <v>3198.6824796185788</v>
      </c>
    </row>
    <row r="312" spans="3:7" x14ac:dyDescent="0.3">
      <c r="C312" s="41">
        <f t="shared" si="23"/>
        <v>300</v>
      </c>
      <c r="D312" s="35">
        <f t="shared" si="24"/>
        <v>176296.5078075733</v>
      </c>
      <c r="E312" s="36">
        <f t="shared" si="21"/>
        <v>2611.0274535933345</v>
      </c>
      <c r="F312" s="36">
        <f t="shared" si="22"/>
        <v>587.65502602524441</v>
      </c>
      <c r="G312" s="37">
        <f t="shared" si="20"/>
        <v>3198.6824796185788</v>
      </c>
    </row>
    <row r="313" spans="3:7" x14ac:dyDescent="0.3">
      <c r="C313" s="41">
        <f t="shared" si="23"/>
        <v>301</v>
      </c>
      <c r="D313" s="35">
        <f t="shared" si="24"/>
        <v>173685.48035397998</v>
      </c>
      <c r="E313" s="36">
        <f t="shared" si="21"/>
        <v>2619.7308784386455</v>
      </c>
      <c r="F313" s="36">
        <f t="shared" si="22"/>
        <v>578.95160117993328</v>
      </c>
      <c r="G313" s="37">
        <f t="shared" si="20"/>
        <v>3198.6824796185788</v>
      </c>
    </row>
    <row r="314" spans="3:7" x14ac:dyDescent="0.3">
      <c r="C314" s="41">
        <f t="shared" si="23"/>
        <v>302</v>
      </c>
      <c r="D314" s="35">
        <f t="shared" si="24"/>
        <v>171065.74947554132</v>
      </c>
      <c r="E314" s="36">
        <f t="shared" si="21"/>
        <v>2628.4633147001077</v>
      </c>
      <c r="F314" s="36">
        <f t="shared" si="22"/>
        <v>570.21916491847105</v>
      </c>
      <c r="G314" s="37">
        <f t="shared" si="20"/>
        <v>3198.6824796185788</v>
      </c>
    </row>
    <row r="315" spans="3:7" x14ac:dyDescent="0.3">
      <c r="C315" s="41">
        <f t="shared" si="23"/>
        <v>303</v>
      </c>
      <c r="D315" s="35">
        <f t="shared" si="24"/>
        <v>168437.28616084121</v>
      </c>
      <c r="E315" s="36">
        <f t="shared" si="21"/>
        <v>2637.2248590824415</v>
      </c>
      <c r="F315" s="36">
        <f t="shared" si="22"/>
        <v>561.45762053613737</v>
      </c>
      <c r="G315" s="37">
        <f t="shared" si="20"/>
        <v>3198.6824796185788</v>
      </c>
    </row>
    <row r="316" spans="3:7" x14ac:dyDescent="0.3">
      <c r="C316" s="41">
        <f t="shared" si="23"/>
        <v>304</v>
      </c>
      <c r="D316" s="35">
        <f t="shared" si="24"/>
        <v>165800.06130175877</v>
      </c>
      <c r="E316" s="36">
        <f t="shared" si="21"/>
        <v>2646.0156086127163</v>
      </c>
      <c r="F316" s="36">
        <f t="shared" si="22"/>
        <v>552.66687100586262</v>
      </c>
      <c r="G316" s="37">
        <f t="shared" si="20"/>
        <v>3198.6824796185788</v>
      </c>
    </row>
    <row r="317" spans="3:7" x14ac:dyDescent="0.3">
      <c r="C317" s="41">
        <f t="shared" si="23"/>
        <v>305</v>
      </c>
      <c r="D317" s="35">
        <f t="shared" si="24"/>
        <v>163154.04569314606</v>
      </c>
      <c r="E317" s="36">
        <f t="shared" si="21"/>
        <v>2654.8356606414254</v>
      </c>
      <c r="F317" s="36">
        <f t="shared" si="22"/>
        <v>543.84681897715359</v>
      </c>
      <c r="G317" s="37">
        <f t="shared" si="20"/>
        <v>3198.6824796185788</v>
      </c>
    </row>
    <row r="318" spans="3:7" x14ac:dyDescent="0.3">
      <c r="C318" s="41">
        <f t="shared" si="23"/>
        <v>306</v>
      </c>
      <c r="D318" s="35">
        <f t="shared" si="24"/>
        <v>160499.21003250463</v>
      </c>
      <c r="E318" s="36">
        <f t="shared" si="21"/>
        <v>2663.6851128435633</v>
      </c>
      <c r="F318" s="36">
        <f t="shared" si="22"/>
        <v>534.99736677501539</v>
      </c>
      <c r="G318" s="37">
        <f t="shared" si="20"/>
        <v>3198.6824796185788</v>
      </c>
    </row>
    <row r="319" spans="3:7" x14ac:dyDescent="0.3">
      <c r="C319" s="41">
        <f t="shared" si="23"/>
        <v>307</v>
      </c>
      <c r="D319" s="35">
        <f t="shared" si="24"/>
        <v>157835.52491966108</v>
      </c>
      <c r="E319" s="36">
        <f t="shared" si="21"/>
        <v>2672.5640632197083</v>
      </c>
      <c r="F319" s="36">
        <f t="shared" si="22"/>
        <v>526.11841639887029</v>
      </c>
      <c r="G319" s="37">
        <f t="shared" si="20"/>
        <v>3198.6824796185788</v>
      </c>
    </row>
    <row r="320" spans="3:7" x14ac:dyDescent="0.3">
      <c r="C320" s="41">
        <f t="shared" si="23"/>
        <v>308</v>
      </c>
      <c r="D320" s="35">
        <f t="shared" si="24"/>
        <v>155162.96085644138</v>
      </c>
      <c r="E320" s="36">
        <f t="shared" si="21"/>
        <v>2681.4726100971075</v>
      </c>
      <c r="F320" s="36">
        <f t="shared" si="22"/>
        <v>517.20986952147121</v>
      </c>
      <c r="G320" s="37">
        <f t="shared" si="20"/>
        <v>3198.6824796185788</v>
      </c>
    </row>
    <row r="321" spans="3:7" x14ac:dyDescent="0.3">
      <c r="C321" s="41">
        <f t="shared" si="23"/>
        <v>309</v>
      </c>
      <c r="D321" s="35">
        <f t="shared" si="24"/>
        <v>152481.48824634426</v>
      </c>
      <c r="E321" s="36">
        <f t="shared" si="21"/>
        <v>2690.4108521307644</v>
      </c>
      <c r="F321" s="36">
        <f t="shared" si="22"/>
        <v>508.27162748781427</v>
      </c>
      <c r="G321" s="37">
        <f t="shared" si="20"/>
        <v>3198.6824796185788</v>
      </c>
    </row>
    <row r="322" spans="3:7" x14ac:dyDescent="0.3">
      <c r="C322" s="41">
        <f t="shared" si="23"/>
        <v>310</v>
      </c>
      <c r="D322" s="35">
        <f t="shared" si="24"/>
        <v>149791.0773942135</v>
      </c>
      <c r="E322" s="36">
        <f t="shared" si="21"/>
        <v>2699.3788883045336</v>
      </c>
      <c r="F322" s="36">
        <f t="shared" si="22"/>
        <v>499.30359131404498</v>
      </c>
      <c r="G322" s="37">
        <f t="shared" si="20"/>
        <v>3198.6824796185788</v>
      </c>
    </row>
    <row r="323" spans="3:7" x14ac:dyDescent="0.3">
      <c r="C323" s="41">
        <f t="shared" si="23"/>
        <v>311</v>
      </c>
      <c r="D323" s="35">
        <f t="shared" si="24"/>
        <v>147091.69850590898</v>
      </c>
      <c r="E323" s="36">
        <f t="shared" si="21"/>
        <v>2708.3768179322155</v>
      </c>
      <c r="F323" s="36">
        <f t="shared" si="22"/>
        <v>490.30566168636318</v>
      </c>
      <c r="G323" s="37">
        <f t="shared" si="20"/>
        <v>3198.6824796185788</v>
      </c>
    </row>
    <row r="324" spans="3:7" x14ac:dyDescent="0.3">
      <c r="C324" s="41">
        <f t="shared" si="23"/>
        <v>312</v>
      </c>
      <c r="D324" s="35">
        <f t="shared" si="24"/>
        <v>144383.32168797677</v>
      </c>
      <c r="E324" s="36">
        <f t="shared" si="21"/>
        <v>2717.404740658656</v>
      </c>
      <c r="F324" s="36">
        <f t="shared" si="22"/>
        <v>481.27773895992254</v>
      </c>
      <c r="G324" s="37">
        <f t="shared" si="20"/>
        <v>3198.6824796185788</v>
      </c>
    </row>
    <row r="325" spans="3:7" x14ac:dyDescent="0.3">
      <c r="C325" s="41">
        <f t="shared" si="23"/>
        <v>313</v>
      </c>
      <c r="D325" s="35">
        <f t="shared" si="24"/>
        <v>141665.91694731812</v>
      </c>
      <c r="E325" s="36">
        <f t="shared" si="21"/>
        <v>2726.4627564608518</v>
      </c>
      <c r="F325" s="36">
        <f t="shared" si="22"/>
        <v>472.21972315772712</v>
      </c>
      <c r="G325" s="37">
        <f t="shared" si="20"/>
        <v>3198.6824796185788</v>
      </c>
    </row>
    <row r="326" spans="3:7" x14ac:dyDescent="0.3">
      <c r="C326" s="41">
        <f t="shared" si="23"/>
        <v>314</v>
      </c>
      <c r="D326" s="35">
        <f t="shared" si="24"/>
        <v>138939.45419085727</v>
      </c>
      <c r="E326" s="36">
        <f t="shared" si="21"/>
        <v>2735.5509656490544</v>
      </c>
      <c r="F326" s="36">
        <f t="shared" si="22"/>
        <v>463.13151396952429</v>
      </c>
      <c r="G326" s="37">
        <f t="shared" si="20"/>
        <v>3198.6824796185788</v>
      </c>
    </row>
    <row r="327" spans="3:7" x14ac:dyDescent="0.3">
      <c r="C327" s="41">
        <f t="shared" si="23"/>
        <v>315</v>
      </c>
      <c r="D327" s="35">
        <f t="shared" si="24"/>
        <v>136203.90322520823</v>
      </c>
      <c r="E327" s="36">
        <f t="shared" si="21"/>
        <v>2744.6694688678845</v>
      </c>
      <c r="F327" s="36">
        <f t="shared" si="22"/>
        <v>454.01301075069409</v>
      </c>
      <c r="G327" s="37">
        <f t="shared" si="20"/>
        <v>3198.6824796185788</v>
      </c>
    </row>
    <row r="328" spans="3:7" x14ac:dyDescent="0.3">
      <c r="C328" s="41">
        <f t="shared" si="23"/>
        <v>316</v>
      </c>
      <c r="D328" s="35">
        <f t="shared" si="24"/>
        <v>133459.23375634034</v>
      </c>
      <c r="E328" s="36">
        <f t="shared" si="21"/>
        <v>2753.8183670974445</v>
      </c>
      <c r="F328" s="36">
        <f t="shared" si="22"/>
        <v>444.86411252113442</v>
      </c>
      <c r="G328" s="37">
        <f t="shared" si="20"/>
        <v>3198.6824796185788</v>
      </c>
    </row>
    <row r="329" spans="3:7" x14ac:dyDescent="0.3">
      <c r="C329" s="41">
        <f t="shared" si="23"/>
        <v>317</v>
      </c>
      <c r="D329" s="35">
        <f t="shared" si="24"/>
        <v>130705.4153892429</v>
      </c>
      <c r="E329" s="36">
        <f t="shared" si="21"/>
        <v>2762.9977616544356</v>
      </c>
      <c r="F329" s="36">
        <f t="shared" si="22"/>
        <v>435.68471796414298</v>
      </c>
      <c r="G329" s="37">
        <f t="shared" si="20"/>
        <v>3198.6824796185788</v>
      </c>
    </row>
    <row r="330" spans="3:7" x14ac:dyDescent="0.3">
      <c r="C330" s="41">
        <f t="shared" si="23"/>
        <v>318</v>
      </c>
      <c r="D330" s="35">
        <f t="shared" si="24"/>
        <v>127942.41762758847</v>
      </c>
      <c r="E330" s="36">
        <f t="shared" si="21"/>
        <v>2772.207754193284</v>
      </c>
      <c r="F330" s="36">
        <f t="shared" si="22"/>
        <v>426.47472542529493</v>
      </c>
      <c r="G330" s="37">
        <f t="shared" si="20"/>
        <v>3198.6824796185788</v>
      </c>
    </row>
    <row r="331" spans="3:7" x14ac:dyDescent="0.3">
      <c r="C331" s="41">
        <f t="shared" si="23"/>
        <v>319</v>
      </c>
      <c r="D331" s="35">
        <f t="shared" si="24"/>
        <v>125170.20987339519</v>
      </c>
      <c r="E331" s="36">
        <f t="shared" si="21"/>
        <v>2781.4484467072616</v>
      </c>
      <c r="F331" s="36">
        <f t="shared" si="22"/>
        <v>417.23403291131729</v>
      </c>
      <c r="G331" s="37">
        <f t="shared" si="20"/>
        <v>3198.6824796185788</v>
      </c>
    </row>
    <row r="332" spans="3:7" x14ac:dyDescent="0.3">
      <c r="C332" s="41">
        <f t="shared" si="23"/>
        <v>320</v>
      </c>
      <c r="D332" s="35">
        <f t="shared" si="24"/>
        <v>122388.76142668792</v>
      </c>
      <c r="E332" s="36">
        <f t="shared" si="21"/>
        <v>2790.7199415296191</v>
      </c>
      <c r="F332" s="36">
        <f t="shared" si="22"/>
        <v>407.96253808895983</v>
      </c>
      <c r="G332" s="37">
        <f t="shared" si="20"/>
        <v>3198.6824796185788</v>
      </c>
    </row>
    <row r="333" spans="3:7" x14ac:dyDescent="0.3">
      <c r="C333" s="41">
        <f t="shared" si="23"/>
        <v>321</v>
      </c>
      <c r="D333" s="35">
        <f t="shared" si="24"/>
        <v>119598.0414851583</v>
      </c>
      <c r="E333" s="36">
        <f t="shared" si="21"/>
        <v>2800.0223413347176</v>
      </c>
      <c r="F333" s="36">
        <f t="shared" si="22"/>
        <v>398.66013828386099</v>
      </c>
      <c r="G333" s="37">
        <f t="shared" ref="G333:G396" si="25">IF(C333&lt;=$E$10,(-PMT($E$9/12,$E$10,$E$8)),0)</f>
        <v>3198.6824796185788</v>
      </c>
    </row>
    <row r="334" spans="3:7" x14ac:dyDescent="0.3">
      <c r="C334" s="41">
        <f t="shared" si="23"/>
        <v>322</v>
      </c>
      <c r="D334" s="35">
        <f t="shared" si="24"/>
        <v>116798.01914382359</v>
      </c>
      <c r="E334" s="36">
        <f t="shared" ref="E334:E397" si="26">IF(C334&lt;=$E$10,(G334-F334),0)</f>
        <v>2809.3557491391666</v>
      </c>
      <c r="F334" s="36">
        <f t="shared" ref="F334:F397" si="27">IF(C334&lt;=$E$10,D334*$E$9*30/360,0)</f>
        <v>389.32673047941199</v>
      </c>
      <c r="G334" s="37">
        <f t="shared" si="25"/>
        <v>3198.6824796185788</v>
      </c>
    </row>
    <row r="335" spans="3:7" x14ac:dyDescent="0.3">
      <c r="C335" s="41">
        <f t="shared" ref="C335:C400" si="28">C334+1</f>
        <v>323</v>
      </c>
      <c r="D335" s="35">
        <f t="shared" ref="D335:D398" si="29">D334-E334</f>
        <v>113988.66339468442</v>
      </c>
      <c r="E335" s="36">
        <f t="shared" si="26"/>
        <v>2818.7202683029641</v>
      </c>
      <c r="F335" s="36">
        <f t="shared" si="27"/>
        <v>379.96221131561475</v>
      </c>
      <c r="G335" s="37">
        <f t="shared" si="25"/>
        <v>3198.6824796185788</v>
      </c>
    </row>
    <row r="336" spans="3:7" x14ac:dyDescent="0.3">
      <c r="C336" s="41">
        <f t="shared" si="28"/>
        <v>324</v>
      </c>
      <c r="D336" s="35">
        <f t="shared" si="29"/>
        <v>111169.94312638146</v>
      </c>
      <c r="E336" s="36">
        <f t="shared" si="26"/>
        <v>2828.1160025306408</v>
      </c>
      <c r="F336" s="36">
        <f t="shared" si="27"/>
        <v>370.56647708793815</v>
      </c>
      <c r="G336" s="37">
        <f t="shared" si="25"/>
        <v>3198.6824796185788</v>
      </c>
    </row>
    <row r="337" spans="3:7" x14ac:dyDescent="0.3">
      <c r="C337" s="41">
        <f t="shared" si="28"/>
        <v>325</v>
      </c>
      <c r="D337" s="35">
        <f t="shared" si="29"/>
        <v>108341.82712385082</v>
      </c>
      <c r="E337" s="36">
        <f t="shared" si="26"/>
        <v>2837.5430558724092</v>
      </c>
      <c r="F337" s="36">
        <f t="shared" si="27"/>
        <v>361.13942374616937</v>
      </c>
      <c r="G337" s="37">
        <f t="shared" si="25"/>
        <v>3198.6824796185788</v>
      </c>
    </row>
    <row r="338" spans="3:7" x14ac:dyDescent="0.3">
      <c r="C338" s="41">
        <f t="shared" si="28"/>
        <v>326</v>
      </c>
      <c r="D338" s="35">
        <f t="shared" si="29"/>
        <v>105504.28406797841</v>
      </c>
      <c r="E338" s="36">
        <f t="shared" si="26"/>
        <v>2847.0015327253172</v>
      </c>
      <c r="F338" s="36">
        <f t="shared" si="27"/>
        <v>351.68094689326142</v>
      </c>
      <c r="G338" s="37">
        <f t="shared" si="25"/>
        <v>3198.6824796185788</v>
      </c>
    </row>
    <row r="339" spans="3:7" x14ac:dyDescent="0.3">
      <c r="C339" s="41">
        <f t="shared" si="28"/>
        <v>327</v>
      </c>
      <c r="D339" s="35">
        <f t="shared" si="29"/>
        <v>102657.28253525309</v>
      </c>
      <c r="E339" s="36">
        <f t="shared" si="26"/>
        <v>2856.4915378344017</v>
      </c>
      <c r="F339" s="36">
        <f t="shared" si="27"/>
        <v>342.19094178417703</v>
      </c>
      <c r="G339" s="37">
        <f t="shared" si="25"/>
        <v>3198.6824796185788</v>
      </c>
    </row>
    <row r="340" spans="3:7" x14ac:dyDescent="0.3">
      <c r="C340" s="41">
        <f t="shared" si="28"/>
        <v>328</v>
      </c>
      <c r="D340" s="35">
        <f t="shared" si="29"/>
        <v>99800.790997418691</v>
      </c>
      <c r="E340" s="36">
        <f t="shared" si="26"/>
        <v>2866.0131762938499</v>
      </c>
      <c r="F340" s="36">
        <f t="shared" si="27"/>
        <v>332.66930332472901</v>
      </c>
      <c r="G340" s="37">
        <f t="shared" si="25"/>
        <v>3198.6824796185788</v>
      </c>
    </row>
    <row r="341" spans="3:7" x14ac:dyDescent="0.3">
      <c r="C341" s="41">
        <f t="shared" si="28"/>
        <v>329</v>
      </c>
      <c r="D341" s="35">
        <f t="shared" si="29"/>
        <v>96934.777821124837</v>
      </c>
      <c r="E341" s="36">
        <f t="shared" si="26"/>
        <v>2875.5665535481626</v>
      </c>
      <c r="F341" s="36">
        <f t="shared" si="27"/>
        <v>323.11592607041615</v>
      </c>
      <c r="G341" s="37">
        <f t="shared" si="25"/>
        <v>3198.6824796185788</v>
      </c>
    </row>
    <row r="342" spans="3:7" x14ac:dyDescent="0.3">
      <c r="C342" s="41">
        <f t="shared" si="28"/>
        <v>330</v>
      </c>
      <c r="D342" s="35">
        <f t="shared" si="29"/>
        <v>94059.211267576669</v>
      </c>
      <c r="E342" s="36">
        <f t="shared" si="26"/>
        <v>2885.1517753933231</v>
      </c>
      <c r="F342" s="36">
        <f t="shared" si="27"/>
        <v>313.53070422525553</v>
      </c>
      <c r="G342" s="37">
        <f t="shared" si="25"/>
        <v>3198.6824796185788</v>
      </c>
    </row>
    <row r="343" spans="3:7" x14ac:dyDescent="0.3">
      <c r="C343" s="41">
        <f t="shared" si="28"/>
        <v>331</v>
      </c>
      <c r="D343" s="35">
        <f t="shared" si="29"/>
        <v>91174.05949218334</v>
      </c>
      <c r="E343" s="36">
        <f t="shared" si="26"/>
        <v>2894.7689479779674</v>
      </c>
      <c r="F343" s="36">
        <f t="shared" si="27"/>
        <v>303.91353164061115</v>
      </c>
      <c r="G343" s="37">
        <f t="shared" si="25"/>
        <v>3198.6824796185788</v>
      </c>
    </row>
    <row r="344" spans="3:7" x14ac:dyDescent="0.3">
      <c r="C344" s="41">
        <f t="shared" si="28"/>
        <v>332</v>
      </c>
      <c r="D344" s="35">
        <f t="shared" si="29"/>
        <v>88279.290544205374</v>
      </c>
      <c r="E344" s="36">
        <f t="shared" si="26"/>
        <v>2904.4181778045609</v>
      </c>
      <c r="F344" s="36">
        <f t="shared" si="27"/>
        <v>294.26430181401793</v>
      </c>
      <c r="G344" s="37">
        <f t="shared" si="25"/>
        <v>3198.6824796185788</v>
      </c>
    </row>
    <row r="345" spans="3:7" x14ac:dyDescent="0.3">
      <c r="C345" s="41">
        <f t="shared" si="28"/>
        <v>333</v>
      </c>
      <c r="D345" s="35">
        <f t="shared" si="29"/>
        <v>85374.872366400814</v>
      </c>
      <c r="E345" s="36">
        <f t="shared" si="26"/>
        <v>2914.0995717305759</v>
      </c>
      <c r="F345" s="36">
        <f t="shared" si="27"/>
        <v>284.58290788800269</v>
      </c>
      <c r="G345" s="37">
        <f t="shared" si="25"/>
        <v>3198.6824796185788</v>
      </c>
    </row>
    <row r="346" spans="3:7" x14ac:dyDescent="0.3">
      <c r="C346" s="41">
        <f t="shared" si="28"/>
        <v>334</v>
      </c>
      <c r="D346" s="35">
        <f t="shared" si="29"/>
        <v>82460.772794670236</v>
      </c>
      <c r="E346" s="36">
        <f t="shared" si="26"/>
        <v>2923.8132369696777</v>
      </c>
      <c r="F346" s="36">
        <f t="shared" si="27"/>
        <v>274.86924264890081</v>
      </c>
      <c r="G346" s="37">
        <f t="shared" si="25"/>
        <v>3198.6824796185788</v>
      </c>
    </row>
    <row r="347" spans="3:7" x14ac:dyDescent="0.3">
      <c r="C347" s="41">
        <f t="shared" si="28"/>
        <v>335</v>
      </c>
      <c r="D347" s="35">
        <f t="shared" si="29"/>
        <v>79536.959557700553</v>
      </c>
      <c r="E347" s="36">
        <f t="shared" si="26"/>
        <v>2933.5592810929102</v>
      </c>
      <c r="F347" s="36">
        <f t="shared" si="27"/>
        <v>265.1231985256685</v>
      </c>
      <c r="G347" s="37">
        <f t="shared" si="25"/>
        <v>3198.6824796185788</v>
      </c>
    </row>
    <row r="348" spans="3:7" x14ac:dyDescent="0.3">
      <c r="C348" s="41">
        <f t="shared" si="28"/>
        <v>336</v>
      </c>
      <c r="D348" s="35">
        <f t="shared" si="29"/>
        <v>76603.400276607645</v>
      </c>
      <c r="E348" s="36">
        <f t="shared" si="26"/>
        <v>2943.3378120298867</v>
      </c>
      <c r="F348" s="36">
        <f t="shared" si="27"/>
        <v>255.34466758869215</v>
      </c>
      <c r="G348" s="37">
        <f t="shared" si="25"/>
        <v>3198.6824796185788</v>
      </c>
    </row>
    <row r="349" spans="3:7" x14ac:dyDescent="0.3">
      <c r="C349" s="41">
        <f t="shared" si="28"/>
        <v>337</v>
      </c>
      <c r="D349" s="35">
        <f t="shared" si="29"/>
        <v>73660.062464577757</v>
      </c>
      <c r="E349" s="36">
        <f t="shared" si="26"/>
        <v>2953.1489380699863</v>
      </c>
      <c r="F349" s="36">
        <f t="shared" si="27"/>
        <v>245.5335415485925</v>
      </c>
      <c r="G349" s="37">
        <f t="shared" si="25"/>
        <v>3198.6824796185788</v>
      </c>
    </row>
    <row r="350" spans="3:7" x14ac:dyDescent="0.3">
      <c r="C350" s="41">
        <f t="shared" si="28"/>
        <v>338</v>
      </c>
      <c r="D350" s="35">
        <f t="shared" si="29"/>
        <v>70706.913526507764</v>
      </c>
      <c r="E350" s="36">
        <f t="shared" si="26"/>
        <v>2962.9927678635531</v>
      </c>
      <c r="F350" s="36">
        <f t="shared" si="27"/>
        <v>235.68971175502588</v>
      </c>
      <c r="G350" s="37">
        <f t="shared" si="25"/>
        <v>3198.6824796185788</v>
      </c>
    </row>
    <row r="351" spans="3:7" x14ac:dyDescent="0.3">
      <c r="C351" s="41">
        <f t="shared" si="28"/>
        <v>339</v>
      </c>
      <c r="D351" s="35">
        <f t="shared" si="29"/>
        <v>67743.920758644206</v>
      </c>
      <c r="E351" s="36">
        <f t="shared" si="26"/>
        <v>2972.8694104230981</v>
      </c>
      <c r="F351" s="36">
        <f t="shared" si="27"/>
        <v>225.81306919548069</v>
      </c>
      <c r="G351" s="37">
        <f t="shared" si="25"/>
        <v>3198.6824796185788</v>
      </c>
    </row>
    <row r="352" spans="3:7" x14ac:dyDescent="0.3">
      <c r="C352" s="41">
        <f t="shared" si="28"/>
        <v>340</v>
      </c>
      <c r="D352" s="35">
        <f t="shared" si="29"/>
        <v>64771.05134822111</v>
      </c>
      <c r="E352" s="36">
        <f t="shared" si="26"/>
        <v>2982.7789751245082</v>
      </c>
      <c r="F352" s="36">
        <f t="shared" si="27"/>
        <v>215.9035044940704</v>
      </c>
      <c r="G352" s="37">
        <f t="shared" si="25"/>
        <v>3198.6824796185788</v>
      </c>
    </row>
    <row r="353" spans="3:7" x14ac:dyDescent="0.3">
      <c r="C353" s="41">
        <f t="shared" si="28"/>
        <v>341</v>
      </c>
      <c r="D353" s="35">
        <f t="shared" si="29"/>
        <v>61788.272373096603</v>
      </c>
      <c r="E353" s="36">
        <f t="shared" si="26"/>
        <v>2992.7215717082568</v>
      </c>
      <c r="F353" s="36">
        <f t="shared" si="27"/>
        <v>205.96090791032199</v>
      </c>
      <c r="G353" s="37">
        <f t="shared" si="25"/>
        <v>3198.6824796185788</v>
      </c>
    </row>
    <row r="354" spans="3:7" x14ac:dyDescent="0.3">
      <c r="C354" s="41">
        <f t="shared" si="28"/>
        <v>342</v>
      </c>
      <c r="D354" s="35">
        <f t="shared" si="29"/>
        <v>58795.550801388345</v>
      </c>
      <c r="E354" s="36">
        <f t="shared" si="26"/>
        <v>3002.6973102806178</v>
      </c>
      <c r="F354" s="36">
        <f t="shared" si="27"/>
        <v>195.98516933796114</v>
      </c>
      <c r="G354" s="37">
        <f t="shared" si="25"/>
        <v>3198.6824796185788</v>
      </c>
    </row>
    <row r="355" spans="3:7" x14ac:dyDescent="0.3">
      <c r="C355" s="41">
        <f t="shared" si="28"/>
        <v>343</v>
      </c>
      <c r="D355" s="35">
        <f t="shared" si="29"/>
        <v>55792.853491107729</v>
      </c>
      <c r="E355" s="36">
        <f t="shared" si="26"/>
        <v>3012.7063013148863</v>
      </c>
      <c r="F355" s="36">
        <f t="shared" si="27"/>
        <v>185.97617830369245</v>
      </c>
      <c r="G355" s="37">
        <f t="shared" si="25"/>
        <v>3198.6824796185788</v>
      </c>
    </row>
    <row r="356" spans="3:7" x14ac:dyDescent="0.3">
      <c r="C356" s="41">
        <f t="shared" si="28"/>
        <v>344</v>
      </c>
      <c r="D356" s="35">
        <f t="shared" si="29"/>
        <v>52780.147189792842</v>
      </c>
      <c r="E356" s="36">
        <f t="shared" si="26"/>
        <v>3022.7486556526028</v>
      </c>
      <c r="F356" s="36">
        <f t="shared" si="27"/>
        <v>175.93382396597613</v>
      </c>
      <c r="G356" s="37">
        <f t="shared" si="25"/>
        <v>3198.6824796185788</v>
      </c>
    </row>
    <row r="357" spans="3:7" x14ac:dyDescent="0.3">
      <c r="C357" s="41">
        <f t="shared" si="28"/>
        <v>345</v>
      </c>
      <c r="D357" s="35">
        <f t="shared" si="29"/>
        <v>49757.398534140237</v>
      </c>
      <c r="E357" s="36">
        <f t="shared" si="26"/>
        <v>3032.824484504778</v>
      </c>
      <c r="F357" s="36">
        <f t="shared" si="27"/>
        <v>165.8579951138008</v>
      </c>
      <c r="G357" s="37">
        <f t="shared" si="25"/>
        <v>3198.6824796185788</v>
      </c>
    </row>
    <row r="358" spans="3:7" x14ac:dyDescent="0.3">
      <c r="C358" s="41">
        <f t="shared" si="28"/>
        <v>346</v>
      </c>
      <c r="D358" s="35">
        <f t="shared" si="29"/>
        <v>46724.574049635456</v>
      </c>
      <c r="E358" s="36">
        <f t="shared" si="26"/>
        <v>3042.9338994531272</v>
      </c>
      <c r="F358" s="36">
        <f t="shared" si="27"/>
        <v>155.74858016545153</v>
      </c>
      <c r="G358" s="37">
        <f t="shared" si="25"/>
        <v>3198.6824796185788</v>
      </c>
    </row>
    <row r="359" spans="3:7" x14ac:dyDescent="0.3">
      <c r="C359" s="41">
        <f t="shared" si="28"/>
        <v>347</v>
      </c>
      <c r="D359" s="35">
        <f t="shared" si="29"/>
        <v>43681.640150182327</v>
      </c>
      <c r="E359" s="36">
        <f t="shared" si="26"/>
        <v>3053.0770124513042</v>
      </c>
      <c r="F359" s="36">
        <f t="shared" si="27"/>
        <v>145.60546716727444</v>
      </c>
      <c r="G359" s="37">
        <f t="shared" si="25"/>
        <v>3198.6824796185788</v>
      </c>
    </row>
    <row r="360" spans="3:7" x14ac:dyDescent="0.3">
      <c r="C360" s="41">
        <f t="shared" si="28"/>
        <v>348</v>
      </c>
      <c r="D360" s="35">
        <f t="shared" si="29"/>
        <v>40628.56313773102</v>
      </c>
      <c r="E360" s="36">
        <f t="shared" si="26"/>
        <v>3063.253935826142</v>
      </c>
      <c r="F360" s="36">
        <f t="shared" si="27"/>
        <v>135.42854379243676</v>
      </c>
      <c r="G360" s="37">
        <f t="shared" si="25"/>
        <v>3198.6824796185788</v>
      </c>
    </row>
    <row r="361" spans="3:7" x14ac:dyDescent="0.3">
      <c r="C361" s="41">
        <f t="shared" si="28"/>
        <v>349</v>
      </c>
      <c r="D361" s="35">
        <f t="shared" si="29"/>
        <v>37565.309201904878</v>
      </c>
      <c r="E361" s="36">
        <f t="shared" si="26"/>
        <v>3073.4647822788957</v>
      </c>
      <c r="F361" s="36">
        <f t="shared" si="27"/>
        <v>125.21769733968293</v>
      </c>
      <c r="G361" s="37">
        <f t="shared" si="25"/>
        <v>3198.6824796185788</v>
      </c>
    </row>
    <row r="362" spans="3:7" x14ac:dyDescent="0.3">
      <c r="C362" s="41">
        <f t="shared" si="28"/>
        <v>350</v>
      </c>
      <c r="D362" s="35">
        <f t="shared" si="29"/>
        <v>34491.844419625981</v>
      </c>
      <c r="E362" s="36">
        <f t="shared" si="26"/>
        <v>3083.7096648864922</v>
      </c>
      <c r="F362" s="36">
        <f t="shared" si="27"/>
        <v>114.9728147320866</v>
      </c>
      <c r="G362" s="37">
        <f t="shared" si="25"/>
        <v>3198.6824796185788</v>
      </c>
    </row>
    <row r="363" spans="3:7" x14ac:dyDescent="0.3">
      <c r="C363" s="41">
        <f t="shared" si="28"/>
        <v>351</v>
      </c>
      <c r="D363" s="35">
        <f t="shared" si="29"/>
        <v>31408.134754739487</v>
      </c>
      <c r="E363" s="36">
        <f t="shared" si="26"/>
        <v>3093.9886971027804</v>
      </c>
      <c r="F363" s="36">
        <f t="shared" si="27"/>
        <v>104.69378251579829</v>
      </c>
      <c r="G363" s="37">
        <f t="shared" si="25"/>
        <v>3198.6824796185788</v>
      </c>
    </row>
    <row r="364" spans="3:7" x14ac:dyDescent="0.3">
      <c r="C364" s="41">
        <f t="shared" si="28"/>
        <v>352</v>
      </c>
      <c r="D364" s="35">
        <f t="shared" si="29"/>
        <v>28314.146057636706</v>
      </c>
      <c r="E364" s="36">
        <f t="shared" si="26"/>
        <v>3104.3019927597898</v>
      </c>
      <c r="F364" s="36">
        <f t="shared" si="27"/>
        <v>94.380486858789013</v>
      </c>
      <c r="G364" s="37">
        <f t="shared" si="25"/>
        <v>3198.6824796185788</v>
      </c>
    </row>
    <row r="365" spans="3:7" x14ac:dyDescent="0.3">
      <c r="C365" s="41">
        <f t="shared" si="28"/>
        <v>353</v>
      </c>
      <c r="D365" s="35">
        <f t="shared" si="29"/>
        <v>25209.844064876917</v>
      </c>
      <c r="E365" s="36">
        <f t="shared" si="26"/>
        <v>3114.6496660689891</v>
      </c>
      <c r="F365" s="36">
        <f t="shared" si="27"/>
        <v>84.032813549589733</v>
      </c>
      <c r="G365" s="37">
        <f t="shared" si="25"/>
        <v>3198.6824796185788</v>
      </c>
    </row>
    <row r="366" spans="3:7" x14ac:dyDescent="0.3">
      <c r="C366" s="41">
        <f t="shared" si="28"/>
        <v>354</v>
      </c>
      <c r="D366" s="35">
        <f t="shared" si="29"/>
        <v>22095.194398807929</v>
      </c>
      <c r="E366" s="36">
        <f t="shared" si="26"/>
        <v>3125.0318316225525</v>
      </c>
      <c r="F366" s="36">
        <f t="shared" si="27"/>
        <v>73.650647996026436</v>
      </c>
      <c r="G366" s="37">
        <f t="shared" si="25"/>
        <v>3198.6824796185788</v>
      </c>
    </row>
    <row r="367" spans="3:7" x14ac:dyDescent="0.3">
      <c r="C367" s="41">
        <f t="shared" si="28"/>
        <v>355</v>
      </c>
      <c r="D367" s="35">
        <f t="shared" si="29"/>
        <v>18970.162567185376</v>
      </c>
      <c r="E367" s="36">
        <f t="shared" si="26"/>
        <v>3135.4486043946276</v>
      </c>
      <c r="F367" s="36">
        <f t="shared" si="27"/>
        <v>63.233875223951259</v>
      </c>
      <c r="G367" s="37">
        <f t="shared" si="25"/>
        <v>3198.6824796185788</v>
      </c>
    </row>
    <row r="368" spans="3:7" x14ac:dyDescent="0.3">
      <c r="C368" s="41">
        <f t="shared" si="28"/>
        <v>356</v>
      </c>
      <c r="D368" s="35">
        <f t="shared" si="29"/>
        <v>15834.713962790749</v>
      </c>
      <c r="E368" s="36">
        <f t="shared" si="26"/>
        <v>3145.9000997426097</v>
      </c>
      <c r="F368" s="36">
        <f t="shared" si="27"/>
        <v>52.78237987596917</v>
      </c>
      <c r="G368" s="37">
        <f t="shared" si="25"/>
        <v>3198.6824796185788</v>
      </c>
    </row>
    <row r="369" spans="3:7" x14ac:dyDescent="0.3">
      <c r="C369" s="41">
        <f t="shared" si="28"/>
        <v>357</v>
      </c>
      <c r="D369" s="35">
        <f t="shared" si="29"/>
        <v>12688.813863048139</v>
      </c>
      <c r="E369" s="36">
        <f t="shared" si="26"/>
        <v>3156.3864334084183</v>
      </c>
      <c r="F369" s="36">
        <f t="shared" si="27"/>
        <v>42.296046210160469</v>
      </c>
      <c r="G369" s="37">
        <f t="shared" si="25"/>
        <v>3198.6824796185788</v>
      </c>
    </row>
    <row r="370" spans="3:7" x14ac:dyDescent="0.3">
      <c r="C370" s="41">
        <f t="shared" si="28"/>
        <v>358</v>
      </c>
      <c r="D370" s="35">
        <f t="shared" si="29"/>
        <v>9532.4274296397198</v>
      </c>
      <c r="E370" s="36">
        <f t="shared" si="26"/>
        <v>3166.9077215197799</v>
      </c>
      <c r="F370" s="36">
        <f t="shared" si="27"/>
        <v>31.774758098799072</v>
      </c>
      <c r="G370" s="37">
        <f t="shared" si="25"/>
        <v>3198.6824796185788</v>
      </c>
    </row>
    <row r="371" spans="3:7" x14ac:dyDescent="0.3">
      <c r="C371" s="41">
        <f t="shared" si="28"/>
        <v>359</v>
      </c>
      <c r="D371" s="35">
        <f t="shared" si="29"/>
        <v>6365.5197081199403</v>
      </c>
      <c r="E371" s="36">
        <f t="shared" si="26"/>
        <v>3177.4640805915124</v>
      </c>
      <c r="F371" s="36">
        <f t="shared" si="27"/>
        <v>21.218399027066468</v>
      </c>
      <c r="G371" s="37">
        <f t="shared" si="25"/>
        <v>3198.6824796185788</v>
      </c>
    </row>
    <row r="372" spans="3:7" x14ac:dyDescent="0.3">
      <c r="C372" s="41">
        <f t="shared" si="28"/>
        <v>360</v>
      </c>
      <c r="D372" s="35">
        <f t="shared" si="29"/>
        <v>3188.055627528428</v>
      </c>
      <c r="E372" s="36">
        <f t="shared" si="26"/>
        <v>3188.0556275268173</v>
      </c>
      <c r="F372" s="36">
        <f t="shared" si="27"/>
        <v>10.626852091761426</v>
      </c>
      <c r="G372" s="37">
        <f t="shared" si="25"/>
        <v>3198.6824796185788</v>
      </c>
    </row>
    <row r="373" spans="3:7" x14ac:dyDescent="0.3">
      <c r="C373" s="41">
        <f t="shared" si="28"/>
        <v>361</v>
      </c>
      <c r="D373" s="35">
        <f t="shared" si="29"/>
        <v>1.6107151168398559E-9</v>
      </c>
      <c r="E373" s="36">
        <f t="shared" si="26"/>
        <v>0</v>
      </c>
      <c r="F373" s="36">
        <f t="shared" si="27"/>
        <v>0</v>
      </c>
      <c r="G373" s="37">
        <f t="shared" si="25"/>
        <v>0</v>
      </c>
    </row>
    <row r="374" spans="3:7" x14ac:dyDescent="0.3">
      <c r="C374" s="41">
        <f t="shared" si="28"/>
        <v>362</v>
      </c>
      <c r="D374" s="35">
        <f t="shared" si="29"/>
        <v>1.6107151168398559E-9</v>
      </c>
      <c r="E374" s="36">
        <f t="shared" si="26"/>
        <v>0</v>
      </c>
      <c r="F374" s="36">
        <f t="shared" si="27"/>
        <v>0</v>
      </c>
      <c r="G374" s="37">
        <f t="shared" si="25"/>
        <v>0</v>
      </c>
    </row>
    <row r="375" spans="3:7" x14ac:dyDescent="0.3">
      <c r="C375" s="41">
        <f t="shared" si="28"/>
        <v>363</v>
      </c>
      <c r="D375" s="35">
        <f t="shared" si="29"/>
        <v>1.6107151168398559E-9</v>
      </c>
      <c r="E375" s="36">
        <f t="shared" si="26"/>
        <v>0</v>
      </c>
      <c r="F375" s="36">
        <f t="shared" si="27"/>
        <v>0</v>
      </c>
      <c r="G375" s="37">
        <f t="shared" si="25"/>
        <v>0</v>
      </c>
    </row>
    <row r="376" spans="3:7" x14ac:dyDescent="0.3">
      <c r="C376" s="41">
        <f t="shared" si="28"/>
        <v>364</v>
      </c>
      <c r="D376" s="35">
        <f t="shared" si="29"/>
        <v>1.6107151168398559E-9</v>
      </c>
      <c r="E376" s="36">
        <f t="shared" si="26"/>
        <v>0</v>
      </c>
      <c r="F376" s="36">
        <f t="shared" si="27"/>
        <v>0</v>
      </c>
      <c r="G376" s="37">
        <f t="shared" si="25"/>
        <v>0</v>
      </c>
    </row>
    <row r="377" spans="3:7" x14ac:dyDescent="0.3">
      <c r="C377" s="41">
        <f t="shared" si="28"/>
        <v>365</v>
      </c>
      <c r="D377" s="35">
        <f t="shared" si="29"/>
        <v>1.6107151168398559E-9</v>
      </c>
      <c r="E377" s="36">
        <f t="shared" si="26"/>
        <v>0</v>
      </c>
      <c r="F377" s="36">
        <f t="shared" si="27"/>
        <v>0</v>
      </c>
      <c r="G377" s="37">
        <f t="shared" si="25"/>
        <v>0</v>
      </c>
    </row>
    <row r="378" spans="3:7" x14ac:dyDescent="0.3">
      <c r="C378" s="41">
        <f t="shared" si="28"/>
        <v>366</v>
      </c>
      <c r="D378" s="35">
        <f t="shared" si="29"/>
        <v>1.6107151168398559E-9</v>
      </c>
      <c r="E378" s="36">
        <f t="shared" si="26"/>
        <v>0</v>
      </c>
      <c r="F378" s="36">
        <f t="shared" si="27"/>
        <v>0</v>
      </c>
      <c r="G378" s="37">
        <f t="shared" si="25"/>
        <v>0</v>
      </c>
    </row>
    <row r="379" spans="3:7" x14ac:dyDescent="0.3">
      <c r="C379" s="41">
        <f t="shared" si="28"/>
        <v>367</v>
      </c>
      <c r="D379" s="35">
        <f t="shared" si="29"/>
        <v>1.6107151168398559E-9</v>
      </c>
      <c r="E379" s="36">
        <f t="shared" si="26"/>
        <v>0</v>
      </c>
      <c r="F379" s="36">
        <f t="shared" si="27"/>
        <v>0</v>
      </c>
      <c r="G379" s="37">
        <f t="shared" si="25"/>
        <v>0</v>
      </c>
    </row>
    <row r="380" spans="3:7" x14ac:dyDescent="0.3">
      <c r="C380" s="41">
        <f t="shared" si="28"/>
        <v>368</v>
      </c>
      <c r="D380" s="35">
        <f t="shared" si="29"/>
        <v>1.6107151168398559E-9</v>
      </c>
      <c r="E380" s="36">
        <f t="shared" si="26"/>
        <v>0</v>
      </c>
      <c r="F380" s="36">
        <f t="shared" si="27"/>
        <v>0</v>
      </c>
      <c r="G380" s="37">
        <f t="shared" si="25"/>
        <v>0</v>
      </c>
    </row>
    <row r="381" spans="3:7" x14ac:dyDescent="0.3">
      <c r="C381" s="41">
        <f t="shared" si="28"/>
        <v>369</v>
      </c>
      <c r="D381" s="35">
        <f t="shared" si="29"/>
        <v>1.6107151168398559E-9</v>
      </c>
      <c r="E381" s="36">
        <f t="shared" si="26"/>
        <v>0</v>
      </c>
      <c r="F381" s="36">
        <f t="shared" si="27"/>
        <v>0</v>
      </c>
      <c r="G381" s="37">
        <f t="shared" si="25"/>
        <v>0</v>
      </c>
    </row>
    <row r="382" spans="3:7" x14ac:dyDescent="0.3">
      <c r="C382" s="41">
        <f t="shared" si="28"/>
        <v>370</v>
      </c>
      <c r="D382" s="35">
        <f t="shared" si="29"/>
        <v>1.6107151168398559E-9</v>
      </c>
      <c r="E382" s="36">
        <f t="shared" si="26"/>
        <v>0</v>
      </c>
      <c r="F382" s="36">
        <f t="shared" si="27"/>
        <v>0</v>
      </c>
      <c r="G382" s="37">
        <f t="shared" si="25"/>
        <v>0</v>
      </c>
    </row>
    <row r="383" spans="3:7" x14ac:dyDescent="0.3">
      <c r="C383" s="41">
        <f t="shared" si="28"/>
        <v>371</v>
      </c>
      <c r="D383" s="35">
        <f t="shared" si="29"/>
        <v>1.6107151168398559E-9</v>
      </c>
      <c r="E383" s="36">
        <f t="shared" si="26"/>
        <v>0</v>
      </c>
      <c r="F383" s="36">
        <f t="shared" si="27"/>
        <v>0</v>
      </c>
      <c r="G383" s="37">
        <f t="shared" si="25"/>
        <v>0</v>
      </c>
    </row>
    <row r="384" spans="3:7" x14ac:dyDescent="0.3">
      <c r="C384" s="41">
        <f t="shared" si="28"/>
        <v>372</v>
      </c>
      <c r="D384" s="35">
        <f t="shared" si="29"/>
        <v>1.6107151168398559E-9</v>
      </c>
      <c r="E384" s="36">
        <f t="shared" si="26"/>
        <v>0</v>
      </c>
      <c r="F384" s="36">
        <f t="shared" si="27"/>
        <v>0</v>
      </c>
      <c r="G384" s="37">
        <f t="shared" si="25"/>
        <v>0</v>
      </c>
    </row>
    <row r="385" spans="3:7" x14ac:dyDescent="0.3">
      <c r="C385" s="41">
        <f t="shared" si="28"/>
        <v>373</v>
      </c>
      <c r="D385" s="35">
        <f t="shared" si="29"/>
        <v>1.6107151168398559E-9</v>
      </c>
      <c r="E385" s="36">
        <f t="shared" si="26"/>
        <v>0</v>
      </c>
      <c r="F385" s="36">
        <f t="shared" si="27"/>
        <v>0</v>
      </c>
      <c r="G385" s="37">
        <f t="shared" si="25"/>
        <v>0</v>
      </c>
    </row>
    <row r="386" spans="3:7" x14ac:dyDescent="0.3">
      <c r="C386" s="41">
        <f t="shared" si="28"/>
        <v>374</v>
      </c>
      <c r="D386" s="35">
        <f t="shared" si="29"/>
        <v>1.6107151168398559E-9</v>
      </c>
      <c r="E386" s="36">
        <f t="shared" si="26"/>
        <v>0</v>
      </c>
      <c r="F386" s="36">
        <f t="shared" si="27"/>
        <v>0</v>
      </c>
      <c r="G386" s="37">
        <f t="shared" si="25"/>
        <v>0</v>
      </c>
    </row>
    <row r="387" spans="3:7" x14ac:dyDescent="0.3">
      <c r="C387" s="41">
        <f t="shared" si="28"/>
        <v>375</v>
      </c>
      <c r="D387" s="35">
        <f t="shared" si="29"/>
        <v>1.6107151168398559E-9</v>
      </c>
      <c r="E387" s="36">
        <f t="shared" si="26"/>
        <v>0</v>
      </c>
      <c r="F387" s="36">
        <f t="shared" si="27"/>
        <v>0</v>
      </c>
      <c r="G387" s="37">
        <f t="shared" si="25"/>
        <v>0</v>
      </c>
    </row>
    <row r="388" spans="3:7" x14ac:dyDescent="0.3">
      <c r="C388" s="41">
        <f t="shared" si="28"/>
        <v>376</v>
      </c>
      <c r="D388" s="35">
        <f t="shared" si="29"/>
        <v>1.6107151168398559E-9</v>
      </c>
      <c r="E388" s="36">
        <f t="shared" si="26"/>
        <v>0</v>
      </c>
      <c r="F388" s="36">
        <f t="shared" si="27"/>
        <v>0</v>
      </c>
      <c r="G388" s="37">
        <f t="shared" si="25"/>
        <v>0</v>
      </c>
    </row>
    <row r="389" spans="3:7" x14ac:dyDescent="0.3">
      <c r="C389" s="41">
        <f t="shared" si="28"/>
        <v>377</v>
      </c>
      <c r="D389" s="35">
        <f t="shared" si="29"/>
        <v>1.6107151168398559E-9</v>
      </c>
      <c r="E389" s="36">
        <f t="shared" si="26"/>
        <v>0</v>
      </c>
      <c r="F389" s="36">
        <f t="shared" si="27"/>
        <v>0</v>
      </c>
      <c r="G389" s="37">
        <f t="shared" si="25"/>
        <v>0</v>
      </c>
    </row>
    <row r="390" spans="3:7" x14ac:dyDescent="0.3">
      <c r="C390" s="41">
        <f t="shared" si="28"/>
        <v>378</v>
      </c>
      <c r="D390" s="35">
        <f t="shared" si="29"/>
        <v>1.6107151168398559E-9</v>
      </c>
      <c r="E390" s="36">
        <f t="shared" si="26"/>
        <v>0</v>
      </c>
      <c r="F390" s="36">
        <f t="shared" si="27"/>
        <v>0</v>
      </c>
      <c r="G390" s="37">
        <f t="shared" si="25"/>
        <v>0</v>
      </c>
    </row>
    <row r="391" spans="3:7" x14ac:dyDescent="0.3">
      <c r="C391" s="41">
        <f t="shared" si="28"/>
        <v>379</v>
      </c>
      <c r="D391" s="35">
        <f t="shared" si="29"/>
        <v>1.6107151168398559E-9</v>
      </c>
      <c r="E391" s="36">
        <f t="shared" si="26"/>
        <v>0</v>
      </c>
      <c r="F391" s="36">
        <f t="shared" si="27"/>
        <v>0</v>
      </c>
      <c r="G391" s="37">
        <f t="shared" si="25"/>
        <v>0</v>
      </c>
    </row>
    <row r="392" spans="3:7" x14ac:dyDescent="0.3">
      <c r="C392" s="41">
        <f t="shared" si="28"/>
        <v>380</v>
      </c>
      <c r="D392" s="35">
        <f t="shared" si="29"/>
        <v>1.6107151168398559E-9</v>
      </c>
      <c r="E392" s="36">
        <f t="shared" si="26"/>
        <v>0</v>
      </c>
      <c r="F392" s="36">
        <f t="shared" si="27"/>
        <v>0</v>
      </c>
      <c r="G392" s="37">
        <f t="shared" si="25"/>
        <v>0</v>
      </c>
    </row>
    <row r="393" spans="3:7" x14ac:dyDescent="0.3">
      <c r="C393" s="41">
        <f t="shared" si="28"/>
        <v>381</v>
      </c>
      <c r="D393" s="35">
        <f t="shared" si="29"/>
        <v>1.6107151168398559E-9</v>
      </c>
      <c r="E393" s="36">
        <f t="shared" si="26"/>
        <v>0</v>
      </c>
      <c r="F393" s="36">
        <f t="shared" si="27"/>
        <v>0</v>
      </c>
      <c r="G393" s="37">
        <f t="shared" si="25"/>
        <v>0</v>
      </c>
    </row>
    <row r="394" spans="3:7" x14ac:dyDescent="0.3">
      <c r="C394" s="41">
        <f t="shared" si="28"/>
        <v>382</v>
      </c>
      <c r="D394" s="35">
        <f t="shared" si="29"/>
        <v>1.6107151168398559E-9</v>
      </c>
      <c r="E394" s="36">
        <f t="shared" si="26"/>
        <v>0</v>
      </c>
      <c r="F394" s="36">
        <f t="shared" si="27"/>
        <v>0</v>
      </c>
      <c r="G394" s="37">
        <f t="shared" si="25"/>
        <v>0</v>
      </c>
    </row>
    <row r="395" spans="3:7" x14ac:dyDescent="0.3">
      <c r="C395" s="41">
        <f t="shared" si="28"/>
        <v>383</v>
      </c>
      <c r="D395" s="35">
        <f t="shared" si="29"/>
        <v>1.6107151168398559E-9</v>
      </c>
      <c r="E395" s="36">
        <f t="shared" si="26"/>
        <v>0</v>
      </c>
      <c r="F395" s="36">
        <f t="shared" si="27"/>
        <v>0</v>
      </c>
      <c r="G395" s="37">
        <f t="shared" si="25"/>
        <v>0</v>
      </c>
    </row>
    <row r="396" spans="3:7" x14ac:dyDescent="0.3">
      <c r="C396" s="41">
        <f t="shared" si="28"/>
        <v>384</v>
      </c>
      <c r="D396" s="35">
        <f t="shared" si="29"/>
        <v>1.6107151168398559E-9</v>
      </c>
      <c r="E396" s="36">
        <f t="shared" si="26"/>
        <v>0</v>
      </c>
      <c r="F396" s="36">
        <f t="shared" si="27"/>
        <v>0</v>
      </c>
      <c r="G396" s="37">
        <f t="shared" si="25"/>
        <v>0</v>
      </c>
    </row>
    <row r="397" spans="3:7" x14ac:dyDescent="0.3">
      <c r="C397" s="41">
        <f t="shared" si="28"/>
        <v>385</v>
      </c>
      <c r="D397" s="35">
        <f t="shared" si="29"/>
        <v>1.6107151168398559E-9</v>
      </c>
      <c r="E397" s="36">
        <f t="shared" si="26"/>
        <v>0</v>
      </c>
      <c r="F397" s="36">
        <f t="shared" si="27"/>
        <v>0</v>
      </c>
      <c r="G397" s="37">
        <f t="shared" ref="G397:G432" si="30">IF(C397&lt;=$E$10,(-PMT($E$9/12,$E$10,$E$8)),0)</f>
        <v>0</v>
      </c>
    </row>
    <row r="398" spans="3:7" x14ac:dyDescent="0.3">
      <c r="C398" s="41">
        <f t="shared" si="28"/>
        <v>386</v>
      </c>
      <c r="D398" s="35">
        <f t="shared" si="29"/>
        <v>1.6107151168398559E-9</v>
      </c>
      <c r="E398" s="36">
        <f t="shared" ref="E398:E432" si="31">IF(C398&lt;=$E$10,(G398-F398),0)</f>
        <v>0</v>
      </c>
      <c r="F398" s="36">
        <f t="shared" ref="F398:F432" si="32">IF(C398&lt;=$E$10,D398*$E$9*30/360,0)</f>
        <v>0</v>
      </c>
      <c r="G398" s="37">
        <f t="shared" si="30"/>
        <v>0</v>
      </c>
    </row>
    <row r="399" spans="3:7" x14ac:dyDescent="0.3">
      <c r="C399" s="41">
        <f t="shared" ref="C399:C432" si="33">C398+1</f>
        <v>387</v>
      </c>
      <c r="D399" s="35">
        <f t="shared" ref="D399:D432" si="34">D398-E398</f>
        <v>1.6107151168398559E-9</v>
      </c>
      <c r="E399" s="36">
        <f t="shared" si="31"/>
        <v>0</v>
      </c>
      <c r="F399" s="36">
        <f t="shared" si="32"/>
        <v>0</v>
      </c>
      <c r="G399" s="37">
        <f t="shared" si="30"/>
        <v>0</v>
      </c>
    </row>
    <row r="400" spans="3:7" x14ac:dyDescent="0.3">
      <c r="C400" s="41">
        <f t="shared" si="28"/>
        <v>388</v>
      </c>
      <c r="D400" s="35">
        <f t="shared" si="34"/>
        <v>1.6107151168398559E-9</v>
      </c>
      <c r="E400" s="36">
        <f t="shared" si="31"/>
        <v>0</v>
      </c>
      <c r="F400" s="36">
        <f t="shared" si="32"/>
        <v>0</v>
      </c>
      <c r="G400" s="37">
        <f t="shared" si="30"/>
        <v>0</v>
      </c>
    </row>
    <row r="401" spans="3:7" x14ac:dyDescent="0.3">
      <c r="C401" s="41">
        <f t="shared" si="33"/>
        <v>389</v>
      </c>
      <c r="D401" s="35">
        <f t="shared" si="34"/>
        <v>1.6107151168398559E-9</v>
      </c>
      <c r="E401" s="36">
        <f t="shared" si="31"/>
        <v>0</v>
      </c>
      <c r="F401" s="36">
        <f t="shared" si="32"/>
        <v>0</v>
      </c>
      <c r="G401" s="37">
        <f t="shared" si="30"/>
        <v>0</v>
      </c>
    </row>
    <row r="402" spans="3:7" x14ac:dyDescent="0.3">
      <c r="C402" s="41">
        <f t="shared" si="33"/>
        <v>390</v>
      </c>
      <c r="D402" s="35">
        <f t="shared" si="34"/>
        <v>1.6107151168398559E-9</v>
      </c>
      <c r="E402" s="36">
        <f t="shared" si="31"/>
        <v>0</v>
      </c>
      <c r="F402" s="36">
        <f t="shared" si="32"/>
        <v>0</v>
      </c>
      <c r="G402" s="37">
        <f t="shared" si="30"/>
        <v>0</v>
      </c>
    </row>
    <row r="403" spans="3:7" x14ac:dyDescent="0.3">
      <c r="C403" s="41">
        <f t="shared" si="33"/>
        <v>391</v>
      </c>
      <c r="D403" s="35">
        <f t="shared" si="34"/>
        <v>1.6107151168398559E-9</v>
      </c>
      <c r="E403" s="36">
        <f t="shared" si="31"/>
        <v>0</v>
      </c>
      <c r="F403" s="36">
        <f t="shared" si="32"/>
        <v>0</v>
      </c>
      <c r="G403" s="37">
        <f t="shared" si="30"/>
        <v>0</v>
      </c>
    </row>
    <row r="404" spans="3:7" x14ac:dyDescent="0.3">
      <c r="C404" s="41">
        <f t="shared" si="33"/>
        <v>392</v>
      </c>
      <c r="D404" s="35">
        <f t="shared" si="34"/>
        <v>1.6107151168398559E-9</v>
      </c>
      <c r="E404" s="36">
        <f t="shared" si="31"/>
        <v>0</v>
      </c>
      <c r="F404" s="36">
        <f t="shared" si="32"/>
        <v>0</v>
      </c>
      <c r="G404" s="37">
        <f t="shared" si="30"/>
        <v>0</v>
      </c>
    </row>
    <row r="405" spans="3:7" x14ac:dyDescent="0.3">
      <c r="C405" s="41">
        <f t="shared" si="33"/>
        <v>393</v>
      </c>
      <c r="D405" s="35">
        <f t="shared" si="34"/>
        <v>1.6107151168398559E-9</v>
      </c>
      <c r="E405" s="36">
        <f t="shared" si="31"/>
        <v>0</v>
      </c>
      <c r="F405" s="36">
        <f t="shared" si="32"/>
        <v>0</v>
      </c>
      <c r="G405" s="37">
        <f t="shared" si="30"/>
        <v>0</v>
      </c>
    </row>
    <row r="406" spans="3:7" x14ac:dyDescent="0.3">
      <c r="C406" s="41">
        <f t="shared" si="33"/>
        <v>394</v>
      </c>
      <c r="D406" s="35">
        <f t="shared" si="34"/>
        <v>1.6107151168398559E-9</v>
      </c>
      <c r="E406" s="36">
        <f t="shared" si="31"/>
        <v>0</v>
      </c>
      <c r="F406" s="36">
        <f t="shared" si="32"/>
        <v>0</v>
      </c>
      <c r="G406" s="37">
        <f t="shared" si="30"/>
        <v>0</v>
      </c>
    </row>
    <row r="407" spans="3:7" x14ac:dyDescent="0.3">
      <c r="C407" s="41">
        <f t="shared" si="33"/>
        <v>395</v>
      </c>
      <c r="D407" s="35">
        <f t="shared" si="34"/>
        <v>1.6107151168398559E-9</v>
      </c>
      <c r="E407" s="36">
        <f t="shared" si="31"/>
        <v>0</v>
      </c>
      <c r="F407" s="36">
        <f t="shared" si="32"/>
        <v>0</v>
      </c>
      <c r="G407" s="37">
        <f t="shared" si="30"/>
        <v>0</v>
      </c>
    </row>
    <row r="408" spans="3:7" x14ac:dyDescent="0.3">
      <c r="C408" s="41">
        <f t="shared" si="33"/>
        <v>396</v>
      </c>
      <c r="D408" s="35">
        <f t="shared" si="34"/>
        <v>1.6107151168398559E-9</v>
      </c>
      <c r="E408" s="36">
        <f t="shared" si="31"/>
        <v>0</v>
      </c>
      <c r="F408" s="36">
        <f t="shared" si="32"/>
        <v>0</v>
      </c>
      <c r="G408" s="37">
        <f t="shared" si="30"/>
        <v>0</v>
      </c>
    </row>
    <row r="409" spans="3:7" x14ac:dyDescent="0.3">
      <c r="C409" s="41">
        <f t="shared" si="33"/>
        <v>397</v>
      </c>
      <c r="D409" s="35">
        <f t="shared" si="34"/>
        <v>1.6107151168398559E-9</v>
      </c>
      <c r="E409" s="36">
        <f t="shared" si="31"/>
        <v>0</v>
      </c>
      <c r="F409" s="36">
        <f t="shared" si="32"/>
        <v>0</v>
      </c>
      <c r="G409" s="37">
        <f t="shared" si="30"/>
        <v>0</v>
      </c>
    </row>
    <row r="410" spans="3:7" x14ac:dyDescent="0.3">
      <c r="C410" s="41">
        <f t="shared" si="33"/>
        <v>398</v>
      </c>
      <c r="D410" s="35">
        <f t="shared" si="34"/>
        <v>1.6107151168398559E-9</v>
      </c>
      <c r="E410" s="36">
        <f t="shared" si="31"/>
        <v>0</v>
      </c>
      <c r="F410" s="36">
        <f t="shared" si="32"/>
        <v>0</v>
      </c>
      <c r="G410" s="37">
        <f t="shared" si="30"/>
        <v>0</v>
      </c>
    </row>
    <row r="411" spans="3:7" x14ac:dyDescent="0.3">
      <c r="C411" s="41">
        <f t="shared" si="33"/>
        <v>399</v>
      </c>
      <c r="D411" s="35">
        <f t="shared" si="34"/>
        <v>1.6107151168398559E-9</v>
      </c>
      <c r="E411" s="36">
        <f t="shared" si="31"/>
        <v>0</v>
      </c>
      <c r="F411" s="36">
        <f t="shared" si="32"/>
        <v>0</v>
      </c>
      <c r="G411" s="37">
        <f t="shared" si="30"/>
        <v>0</v>
      </c>
    </row>
    <row r="412" spans="3:7" x14ac:dyDescent="0.3">
      <c r="C412" s="41">
        <f t="shared" si="33"/>
        <v>400</v>
      </c>
      <c r="D412" s="35">
        <f t="shared" si="34"/>
        <v>1.6107151168398559E-9</v>
      </c>
      <c r="E412" s="36">
        <f t="shared" si="31"/>
        <v>0</v>
      </c>
      <c r="F412" s="36">
        <f t="shared" si="32"/>
        <v>0</v>
      </c>
      <c r="G412" s="37">
        <f t="shared" si="30"/>
        <v>0</v>
      </c>
    </row>
    <row r="413" spans="3:7" x14ac:dyDescent="0.3">
      <c r="C413" s="41">
        <f t="shared" si="33"/>
        <v>401</v>
      </c>
      <c r="D413" s="35">
        <f t="shared" si="34"/>
        <v>1.6107151168398559E-9</v>
      </c>
      <c r="E413" s="36">
        <f t="shared" si="31"/>
        <v>0</v>
      </c>
      <c r="F413" s="36">
        <f t="shared" si="32"/>
        <v>0</v>
      </c>
      <c r="G413" s="37">
        <f t="shared" si="30"/>
        <v>0</v>
      </c>
    </row>
    <row r="414" spans="3:7" x14ac:dyDescent="0.3">
      <c r="C414" s="41">
        <f t="shared" si="33"/>
        <v>402</v>
      </c>
      <c r="D414" s="35">
        <f t="shared" si="34"/>
        <v>1.6107151168398559E-9</v>
      </c>
      <c r="E414" s="36">
        <f t="shared" si="31"/>
        <v>0</v>
      </c>
      <c r="F414" s="36">
        <f t="shared" si="32"/>
        <v>0</v>
      </c>
      <c r="G414" s="37">
        <f t="shared" si="30"/>
        <v>0</v>
      </c>
    </row>
    <row r="415" spans="3:7" x14ac:dyDescent="0.3">
      <c r="C415" s="41">
        <f t="shared" si="33"/>
        <v>403</v>
      </c>
      <c r="D415" s="35">
        <f t="shared" si="34"/>
        <v>1.6107151168398559E-9</v>
      </c>
      <c r="E415" s="36">
        <f t="shared" si="31"/>
        <v>0</v>
      </c>
      <c r="F415" s="36">
        <f t="shared" si="32"/>
        <v>0</v>
      </c>
      <c r="G415" s="37">
        <f t="shared" si="30"/>
        <v>0</v>
      </c>
    </row>
    <row r="416" spans="3:7" x14ac:dyDescent="0.3">
      <c r="C416" s="41">
        <f t="shared" si="33"/>
        <v>404</v>
      </c>
      <c r="D416" s="35">
        <f t="shared" si="34"/>
        <v>1.6107151168398559E-9</v>
      </c>
      <c r="E416" s="36">
        <f t="shared" si="31"/>
        <v>0</v>
      </c>
      <c r="F416" s="36">
        <f t="shared" si="32"/>
        <v>0</v>
      </c>
      <c r="G416" s="37">
        <f t="shared" si="30"/>
        <v>0</v>
      </c>
    </row>
    <row r="417" spans="3:7" x14ac:dyDescent="0.3">
      <c r="C417" s="41">
        <f t="shared" si="33"/>
        <v>405</v>
      </c>
      <c r="D417" s="35">
        <f t="shared" si="34"/>
        <v>1.6107151168398559E-9</v>
      </c>
      <c r="E417" s="36">
        <f t="shared" si="31"/>
        <v>0</v>
      </c>
      <c r="F417" s="36">
        <f t="shared" si="32"/>
        <v>0</v>
      </c>
      <c r="G417" s="37">
        <f t="shared" si="30"/>
        <v>0</v>
      </c>
    </row>
    <row r="418" spans="3:7" x14ac:dyDescent="0.3">
      <c r="C418" s="41">
        <f t="shared" si="33"/>
        <v>406</v>
      </c>
      <c r="D418" s="35">
        <f t="shared" si="34"/>
        <v>1.6107151168398559E-9</v>
      </c>
      <c r="E418" s="36">
        <f t="shared" si="31"/>
        <v>0</v>
      </c>
      <c r="F418" s="36">
        <f t="shared" si="32"/>
        <v>0</v>
      </c>
      <c r="G418" s="37">
        <f t="shared" si="30"/>
        <v>0</v>
      </c>
    </row>
    <row r="419" spans="3:7" x14ac:dyDescent="0.3">
      <c r="C419" s="41">
        <f t="shared" si="33"/>
        <v>407</v>
      </c>
      <c r="D419" s="35">
        <f t="shared" si="34"/>
        <v>1.6107151168398559E-9</v>
      </c>
      <c r="E419" s="36">
        <f t="shared" si="31"/>
        <v>0</v>
      </c>
      <c r="F419" s="36">
        <f t="shared" si="32"/>
        <v>0</v>
      </c>
      <c r="G419" s="37">
        <f t="shared" si="30"/>
        <v>0</v>
      </c>
    </row>
    <row r="420" spans="3:7" x14ac:dyDescent="0.3">
      <c r="C420" s="41">
        <f t="shared" si="33"/>
        <v>408</v>
      </c>
      <c r="D420" s="35">
        <f t="shared" si="34"/>
        <v>1.6107151168398559E-9</v>
      </c>
      <c r="E420" s="36">
        <f t="shared" si="31"/>
        <v>0</v>
      </c>
      <c r="F420" s="36">
        <f t="shared" si="32"/>
        <v>0</v>
      </c>
      <c r="G420" s="37">
        <f t="shared" si="30"/>
        <v>0</v>
      </c>
    </row>
    <row r="421" spans="3:7" x14ac:dyDescent="0.3">
      <c r="C421" s="41">
        <f t="shared" si="33"/>
        <v>409</v>
      </c>
      <c r="D421" s="35">
        <f t="shared" si="34"/>
        <v>1.6107151168398559E-9</v>
      </c>
      <c r="E421" s="36">
        <f t="shared" si="31"/>
        <v>0</v>
      </c>
      <c r="F421" s="36">
        <f t="shared" si="32"/>
        <v>0</v>
      </c>
      <c r="G421" s="37">
        <f t="shared" si="30"/>
        <v>0</v>
      </c>
    </row>
    <row r="422" spans="3:7" x14ac:dyDescent="0.3">
      <c r="C422" s="41">
        <f t="shared" si="33"/>
        <v>410</v>
      </c>
      <c r="D422" s="35">
        <f t="shared" si="34"/>
        <v>1.6107151168398559E-9</v>
      </c>
      <c r="E422" s="36">
        <f t="shared" si="31"/>
        <v>0</v>
      </c>
      <c r="F422" s="36">
        <f t="shared" si="32"/>
        <v>0</v>
      </c>
      <c r="G422" s="37">
        <f t="shared" si="30"/>
        <v>0</v>
      </c>
    </row>
    <row r="423" spans="3:7" x14ac:dyDescent="0.3">
      <c r="C423" s="41">
        <f t="shared" si="33"/>
        <v>411</v>
      </c>
      <c r="D423" s="35">
        <f t="shared" si="34"/>
        <v>1.6107151168398559E-9</v>
      </c>
      <c r="E423" s="36">
        <f t="shared" si="31"/>
        <v>0</v>
      </c>
      <c r="F423" s="36">
        <f t="shared" si="32"/>
        <v>0</v>
      </c>
      <c r="G423" s="37">
        <f t="shared" si="30"/>
        <v>0</v>
      </c>
    </row>
    <row r="424" spans="3:7" x14ac:dyDescent="0.3">
      <c r="C424" s="41">
        <f t="shared" si="33"/>
        <v>412</v>
      </c>
      <c r="D424" s="35">
        <f t="shared" si="34"/>
        <v>1.6107151168398559E-9</v>
      </c>
      <c r="E424" s="36">
        <f t="shared" si="31"/>
        <v>0</v>
      </c>
      <c r="F424" s="36">
        <f t="shared" si="32"/>
        <v>0</v>
      </c>
      <c r="G424" s="37">
        <f t="shared" si="30"/>
        <v>0</v>
      </c>
    </row>
    <row r="425" spans="3:7" x14ac:dyDescent="0.3">
      <c r="C425" s="41">
        <f t="shared" si="33"/>
        <v>413</v>
      </c>
      <c r="D425" s="35">
        <f t="shared" si="34"/>
        <v>1.6107151168398559E-9</v>
      </c>
      <c r="E425" s="36">
        <f t="shared" si="31"/>
        <v>0</v>
      </c>
      <c r="F425" s="36">
        <f t="shared" si="32"/>
        <v>0</v>
      </c>
      <c r="G425" s="37">
        <f t="shared" si="30"/>
        <v>0</v>
      </c>
    </row>
    <row r="426" spans="3:7" x14ac:dyDescent="0.3">
      <c r="C426" s="41">
        <f t="shared" si="33"/>
        <v>414</v>
      </c>
      <c r="D426" s="35">
        <f t="shared" si="34"/>
        <v>1.6107151168398559E-9</v>
      </c>
      <c r="E426" s="36">
        <f t="shared" si="31"/>
        <v>0</v>
      </c>
      <c r="F426" s="36">
        <f t="shared" si="32"/>
        <v>0</v>
      </c>
      <c r="G426" s="37">
        <f t="shared" si="30"/>
        <v>0</v>
      </c>
    </row>
    <row r="427" spans="3:7" x14ac:dyDescent="0.3">
      <c r="C427" s="41">
        <f t="shared" si="33"/>
        <v>415</v>
      </c>
      <c r="D427" s="35">
        <f t="shared" si="34"/>
        <v>1.6107151168398559E-9</v>
      </c>
      <c r="E427" s="36">
        <f t="shared" si="31"/>
        <v>0</v>
      </c>
      <c r="F427" s="36">
        <f t="shared" si="32"/>
        <v>0</v>
      </c>
      <c r="G427" s="37">
        <f t="shared" si="30"/>
        <v>0</v>
      </c>
    </row>
    <row r="428" spans="3:7" x14ac:dyDescent="0.3">
      <c r="C428" s="41">
        <f t="shared" si="33"/>
        <v>416</v>
      </c>
      <c r="D428" s="35">
        <f t="shared" si="34"/>
        <v>1.6107151168398559E-9</v>
      </c>
      <c r="E428" s="36">
        <f t="shared" si="31"/>
        <v>0</v>
      </c>
      <c r="F428" s="36">
        <f t="shared" si="32"/>
        <v>0</v>
      </c>
      <c r="G428" s="37">
        <f t="shared" si="30"/>
        <v>0</v>
      </c>
    </row>
    <row r="429" spans="3:7" x14ac:dyDescent="0.3">
      <c r="C429" s="41">
        <f t="shared" si="33"/>
        <v>417</v>
      </c>
      <c r="D429" s="35">
        <f t="shared" si="34"/>
        <v>1.6107151168398559E-9</v>
      </c>
      <c r="E429" s="36">
        <f t="shared" si="31"/>
        <v>0</v>
      </c>
      <c r="F429" s="36">
        <f t="shared" si="32"/>
        <v>0</v>
      </c>
      <c r="G429" s="37">
        <f t="shared" si="30"/>
        <v>0</v>
      </c>
    </row>
    <row r="430" spans="3:7" x14ac:dyDescent="0.3">
      <c r="C430" s="41">
        <f t="shared" si="33"/>
        <v>418</v>
      </c>
      <c r="D430" s="35">
        <f t="shared" si="34"/>
        <v>1.6107151168398559E-9</v>
      </c>
      <c r="E430" s="36">
        <f t="shared" si="31"/>
        <v>0</v>
      </c>
      <c r="F430" s="36">
        <f t="shared" si="32"/>
        <v>0</v>
      </c>
      <c r="G430" s="37">
        <f t="shared" si="30"/>
        <v>0</v>
      </c>
    </row>
    <row r="431" spans="3:7" x14ac:dyDescent="0.3">
      <c r="C431" s="41">
        <f t="shared" si="33"/>
        <v>419</v>
      </c>
      <c r="D431" s="35">
        <f t="shared" si="34"/>
        <v>1.6107151168398559E-9</v>
      </c>
      <c r="E431" s="36">
        <f t="shared" si="31"/>
        <v>0</v>
      </c>
      <c r="F431" s="36">
        <f t="shared" si="32"/>
        <v>0</v>
      </c>
      <c r="G431" s="37">
        <f t="shared" si="30"/>
        <v>0</v>
      </c>
    </row>
    <row r="432" spans="3:7" x14ac:dyDescent="0.3">
      <c r="C432" s="41">
        <f t="shared" si="33"/>
        <v>420</v>
      </c>
      <c r="D432" s="35">
        <f t="shared" si="34"/>
        <v>1.6107151168398559E-9</v>
      </c>
      <c r="E432" s="36">
        <f t="shared" si="31"/>
        <v>0</v>
      </c>
      <c r="F432" s="36">
        <f t="shared" si="32"/>
        <v>0</v>
      </c>
      <c r="G432" s="37">
        <f t="shared" si="30"/>
        <v>0</v>
      </c>
    </row>
    <row r="433" spans="3:7" ht="15.6" x14ac:dyDescent="0.3">
      <c r="C433" s="46"/>
      <c r="D433" s="47" t="s">
        <v>13</v>
      </c>
      <c r="E433" s="48">
        <f>SUM(E13:E372)</f>
        <v>669999.99999999884</v>
      </c>
      <c r="F433" s="48">
        <f>SUM(F13:F372)</f>
        <v>481525.69266268966</v>
      </c>
      <c r="G433" s="48">
        <f>SUM(G13:G372)</f>
        <v>1151525.6926626896</v>
      </c>
    </row>
  </sheetData>
  <sheetProtection password="E8E1" sheet="1" objects="1" scenarios="1"/>
  <customSheetViews>
    <customSheetView guid="{F0CAB05A-1713-4724-A73C-B8CD88EC5046}" showPageBreaks="1" showGridLines="0" fitToPage="1" hiddenColumns="1" view="pageBreakPreview">
      <selection activeCell="B8" sqref="B8:C8"/>
      <colBreaks count="1" manualBreakCount="1">
        <brk id="9" max="1048575" man="1"/>
      </colBreaks>
      <pageMargins left="0.51181102362204722" right="0.51181102362204722" top="0.74803149606299213" bottom="0.74803149606299213" header="0.31496062992125984" footer="0.31496062992125984"/>
      <printOptions horizontalCentered="1" verticalCentered="1"/>
      <pageSetup paperSize="9" scale="97" fitToHeight="0" orientation="portrait" r:id="rId1"/>
    </customSheetView>
  </customSheetViews>
  <hyperlinks>
    <hyperlink ref="F4" r:id="rId2"/>
    <hyperlink ref="F3" r:id="rId3"/>
  </hyperlink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71" fitToHeight="0" orientation="portrait" r:id="rId4"/>
  <colBreaks count="1" manualBreakCount="1">
    <brk id="9" max="1048575" man="1"/>
  </colBreaks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433"/>
  <sheetViews>
    <sheetView showGridLines="0" view="pageBreakPreview" zoomScaleNormal="100" zoomScaleSheetLayoutView="100" workbookViewId="0">
      <pane ySplit="12" topLeftCell="A13" activePane="bottomLeft" state="frozenSplit"/>
      <selection activeCell="C11" sqref="C11"/>
      <selection pane="bottomLeft" activeCell="E6" sqref="E6"/>
    </sheetView>
  </sheetViews>
  <sheetFormatPr defaultRowHeight="14.4" x14ac:dyDescent="0.3"/>
  <cols>
    <col min="3" max="3" width="9.109375" style="40"/>
    <col min="4" max="7" width="25.6640625" customWidth="1"/>
  </cols>
  <sheetData>
    <row r="1" spans="3:7" ht="18" x14ac:dyDescent="0.35">
      <c r="E1" s="14"/>
      <c r="F1" s="14" t="s">
        <v>14</v>
      </c>
    </row>
    <row r="2" spans="3:7" ht="18" x14ac:dyDescent="0.35">
      <c r="E2" s="42" t="s">
        <v>15</v>
      </c>
      <c r="F2" s="13">
        <v>667890623</v>
      </c>
      <c r="G2" s="13"/>
    </row>
    <row r="3" spans="3:7" ht="18" x14ac:dyDescent="0.35">
      <c r="E3" s="42" t="s">
        <v>17</v>
      </c>
      <c r="F3" s="12" t="s">
        <v>16</v>
      </c>
    </row>
    <row r="4" spans="3:7" ht="18" x14ac:dyDescent="0.35">
      <c r="E4" s="42" t="s">
        <v>18</v>
      </c>
      <c r="F4" s="12" t="s">
        <v>19</v>
      </c>
    </row>
    <row r="6" spans="3:7" x14ac:dyDescent="0.3">
      <c r="G6" s="3"/>
    </row>
    <row r="8" spans="3:7" ht="15.75" customHeight="1" x14ac:dyDescent="0.3">
      <c r="D8" s="34" t="s">
        <v>5</v>
      </c>
      <c r="E8" s="64">
        <f>'Parametry kredytu'!E11</f>
        <v>670000</v>
      </c>
    </row>
    <row r="9" spans="3:7" ht="15.75" customHeight="1" x14ac:dyDescent="0.3">
      <c r="D9" s="34" t="s">
        <v>6</v>
      </c>
      <c r="E9" s="31">
        <f>'Parametry kredytu'!E17</f>
        <v>0.04</v>
      </c>
    </row>
    <row r="10" spans="3:7" ht="15.75" customHeight="1" x14ac:dyDescent="0.3">
      <c r="D10" s="34" t="s">
        <v>7</v>
      </c>
      <c r="E10" s="32">
        <f>'Parametry kredytu'!E14</f>
        <v>360</v>
      </c>
    </row>
    <row r="12" spans="3:7" x14ac:dyDescent="0.3">
      <c r="C12" s="49" t="s">
        <v>8</v>
      </c>
      <c r="D12" s="49" t="s">
        <v>9</v>
      </c>
      <c r="E12" s="49" t="s">
        <v>10</v>
      </c>
      <c r="F12" s="49" t="s">
        <v>11</v>
      </c>
      <c r="G12" s="50" t="s">
        <v>12</v>
      </c>
    </row>
    <row r="13" spans="3:7" x14ac:dyDescent="0.3">
      <c r="C13" s="41">
        <v>1</v>
      </c>
      <c r="D13" s="35">
        <f>E8</f>
        <v>670000</v>
      </c>
      <c r="E13" s="36">
        <f t="shared" ref="E13:E76" si="0">IF(C13&lt;=$E$10,$E$8/$E$10,0)</f>
        <v>1861.1111111111111</v>
      </c>
      <c r="F13" s="36">
        <f t="shared" ref="F13:F76" si="1">IF(F12=0,0,D13*$E$9*(30/360))</f>
        <v>2233.333333333333</v>
      </c>
      <c r="G13" s="37">
        <f>E13+F13</f>
        <v>4094.4444444444443</v>
      </c>
    </row>
    <row r="14" spans="3:7" x14ac:dyDescent="0.3">
      <c r="C14" s="41">
        <f>C13+1</f>
        <v>2</v>
      </c>
      <c r="D14" s="35">
        <f t="shared" ref="D14:D77" si="2">D13-E13</f>
        <v>668138.88888888888</v>
      </c>
      <c r="E14" s="36">
        <f t="shared" si="0"/>
        <v>1861.1111111111111</v>
      </c>
      <c r="F14" s="36">
        <f t="shared" si="1"/>
        <v>2227.1296296296296</v>
      </c>
      <c r="G14" s="37">
        <f t="shared" ref="G14:G77" si="3">E14+F14</f>
        <v>4088.2407407407409</v>
      </c>
    </row>
    <row r="15" spans="3:7" x14ac:dyDescent="0.3">
      <c r="C15" s="41">
        <f t="shared" ref="C15:C78" si="4">C14+1</f>
        <v>3</v>
      </c>
      <c r="D15" s="35">
        <f t="shared" si="2"/>
        <v>666277.77777777775</v>
      </c>
      <c r="E15" s="36">
        <f t="shared" si="0"/>
        <v>1861.1111111111111</v>
      </c>
      <c r="F15" s="36">
        <f t="shared" si="1"/>
        <v>2220.9259259259256</v>
      </c>
      <c r="G15" s="37">
        <f t="shared" si="3"/>
        <v>4082.0370370370365</v>
      </c>
    </row>
    <row r="16" spans="3:7" x14ac:dyDescent="0.3">
      <c r="C16" s="41">
        <f t="shared" si="4"/>
        <v>4</v>
      </c>
      <c r="D16" s="35">
        <f t="shared" si="2"/>
        <v>664416.66666666663</v>
      </c>
      <c r="E16" s="36">
        <f t="shared" si="0"/>
        <v>1861.1111111111111</v>
      </c>
      <c r="F16" s="36">
        <f t="shared" si="1"/>
        <v>2214.7222222222217</v>
      </c>
      <c r="G16" s="37">
        <f t="shared" si="3"/>
        <v>4075.833333333333</v>
      </c>
    </row>
    <row r="17" spans="3:7" x14ac:dyDescent="0.3">
      <c r="C17" s="41">
        <f t="shared" si="4"/>
        <v>5</v>
      </c>
      <c r="D17" s="35">
        <f t="shared" si="2"/>
        <v>662555.5555555555</v>
      </c>
      <c r="E17" s="36">
        <f t="shared" si="0"/>
        <v>1861.1111111111111</v>
      </c>
      <c r="F17" s="36">
        <f t="shared" si="1"/>
        <v>2208.5185185185182</v>
      </c>
      <c r="G17" s="37">
        <f t="shared" si="3"/>
        <v>4069.6296296296296</v>
      </c>
    </row>
    <row r="18" spans="3:7" x14ac:dyDescent="0.3">
      <c r="C18" s="41">
        <f t="shared" si="4"/>
        <v>6</v>
      </c>
      <c r="D18" s="35">
        <f t="shared" si="2"/>
        <v>660694.44444444438</v>
      </c>
      <c r="E18" s="36">
        <f t="shared" si="0"/>
        <v>1861.1111111111111</v>
      </c>
      <c r="F18" s="36">
        <f t="shared" si="1"/>
        <v>2202.3148148148148</v>
      </c>
      <c r="G18" s="37">
        <f t="shared" si="3"/>
        <v>4063.4259259259261</v>
      </c>
    </row>
    <row r="19" spans="3:7" x14ac:dyDescent="0.3">
      <c r="C19" s="41">
        <f t="shared" si="4"/>
        <v>7</v>
      </c>
      <c r="D19" s="35">
        <f t="shared" si="2"/>
        <v>658833.33333333326</v>
      </c>
      <c r="E19" s="36">
        <f t="shared" si="0"/>
        <v>1861.1111111111111</v>
      </c>
      <c r="F19" s="36">
        <f t="shared" si="1"/>
        <v>2196.1111111111109</v>
      </c>
      <c r="G19" s="37">
        <f t="shared" si="3"/>
        <v>4057.2222222222217</v>
      </c>
    </row>
    <row r="20" spans="3:7" x14ac:dyDescent="0.3">
      <c r="C20" s="41">
        <f t="shared" si="4"/>
        <v>8</v>
      </c>
      <c r="D20" s="35">
        <f t="shared" si="2"/>
        <v>656972.22222222213</v>
      </c>
      <c r="E20" s="36">
        <f t="shared" si="0"/>
        <v>1861.1111111111111</v>
      </c>
      <c r="F20" s="36">
        <f t="shared" si="1"/>
        <v>2189.9074074074069</v>
      </c>
      <c r="G20" s="37">
        <f t="shared" si="3"/>
        <v>4051.0185185185182</v>
      </c>
    </row>
    <row r="21" spans="3:7" x14ac:dyDescent="0.3">
      <c r="C21" s="41">
        <f t="shared" si="4"/>
        <v>9</v>
      </c>
      <c r="D21" s="35">
        <f t="shared" si="2"/>
        <v>655111.11111111101</v>
      </c>
      <c r="E21" s="36">
        <f t="shared" si="0"/>
        <v>1861.1111111111111</v>
      </c>
      <c r="F21" s="36">
        <f t="shared" si="1"/>
        <v>2183.7037037037035</v>
      </c>
      <c r="G21" s="37">
        <f t="shared" si="3"/>
        <v>4044.8148148148148</v>
      </c>
    </row>
    <row r="22" spans="3:7" x14ac:dyDescent="0.3">
      <c r="C22" s="41">
        <f t="shared" si="4"/>
        <v>10</v>
      </c>
      <c r="D22" s="35">
        <f t="shared" si="2"/>
        <v>653249.99999999988</v>
      </c>
      <c r="E22" s="36">
        <f t="shared" si="0"/>
        <v>1861.1111111111111</v>
      </c>
      <c r="F22" s="36">
        <f t="shared" si="1"/>
        <v>2177.4999999999995</v>
      </c>
      <c r="G22" s="37">
        <f t="shared" si="3"/>
        <v>4038.6111111111104</v>
      </c>
    </row>
    <row r="23" spans="3:7" x14ac:dyDescent="0.3">
      <c r="C23" s="41">
        <f t="shared" si="4"/>
        <v>11</v>
      </c>
      <c r="D23" s="35">
        <f t="shared" si="2"/>
        <v>651388.88888888876</v>
      </c>
      <c r="E23" s="36">
        <f t="shared" si="0"/>
        <v>1861.1111111111111</v>
      </c>
      <c r="F23" s="36">
        <f t="shared" si="1"/>
        <v>2171.2962962962956</v>
      </c>
      <c r="G23" s="37">
        <f t="shared" si="3"/>
        <v>4032.4074074074069</v>
      </c>
    </row>
    <row r="24" spans="3:7" x14ac:dyDescent="0.3">
      <c r="C24" s="41">
        <f t="shared" si="4"/>
        <v>12</v>
      </c>
      <c r="D24" s="35">
        <f t="shared" si="2"/>
        <v>649527.77777777764</v>
      </c>
      <c r="E24" s="36">
        <f t="shared" si="0"/>
        <v>1861.1111111111111</v>
      </c>
      <c r="F24" s="36">
        <f t="shared" si="1"/>
        <v>2165.0925925925922</v>
      </c>
      <c r="G24" s="37">
        <f t="shared" si="3"/>
        <v>4026.2037037037035</v>
      </c>
    </row>
    <row r="25" spans="3:7" x14ac:dyDescent="0.3">
      <c r="C25" s="41">
        <f t="shared" si="4"/>
        <v>13</v>
      </c>
      <c r="D25" s="35">
        <f t="shared" si="2"/>
        <v>647666.66666666651</v>
      </c>
      <c r="E25" s="36">
        <f t="shared" si="0"/>
        <v>1861.1111111111111</v>
      </c>
      <c r="F25" s="36">
        <f t="shared" si="1"/>
        <v>2158.8888888888882</v>
      </c>
      <c r="G25" s="37">
        <f t="shared" si="3"/>
        <v>4019.9999999999991</v>
      </c>
    </row>
    <row r="26" spans="3:7" x14ac:dyDescent="0.3">
      <c r="C26" s="41">
        <f t="shared" si="4"/>
        <v>14</v>
      </c>
      <c r="D26" s="35">
        <f t="shared" si="2"/>
        <v>645805.55555555539</v>
      </c>
      <c r="E26" s="36">
        <f t="shared" si="0"/>
        <v>1861.1111111111111</v>
      </c>
      <c r="F26" s="36">
        <f t="shared" si="1"/>
        <v>2152.6851851851843</v>
      </c>
      <c r="G26" s="37">
        <f t="shared" si="3"/>
        <v>4013.7962962962956</v>
      </c>
    </row>
    <row r="27" spans="3:7" x14ac:dyDescent="0.3">
      <c r="C27" s="41">
        <f t="shared" si="4"/>
        <v>15</v>
      </c>
      <c r="D27" s="35">
        <f t="shared" si="2"/>
        <v>643944.44444444426</v>
      </c>
      <c r="E27" s="36">
        <f t="shared" si="0"/>
        <v>1861.1111111111111</v>
      </c>
      <c r="F27" s="36">
        <f t="shared" si="1"/>
        <v>2146.4814814814808</v>
      </c>
      <c r="G27" s="37">
        <f t="shared" si="3"/>
        <v>4007.5925925925922</v>
      </c>
    </row>
    <row r="28" spans="3:7" x14ac:dyDescent="0.3">
      <c r="C28" s="41">
        <f t="shared" si="4"/>
        <v>16</v>
      </c>
      <c r="D28" s="35">
        <f t="shared" si="2"/>
        <v>642083.33333333314</v>
      </c>
      <c r="E28" s="36">
        <f t="shared" si="0"/>
        <v>1861.1111111111111</v>
      </c>
      <c r="F28" s="36">
        <f t="shared" si="1"/>
        <v>2140.2777777777769</v>
      </c>
      <c r="G28" s="37">
        <f t="shared" si="3"/>
        <v>4001.3888888888878</v>
      </c>
    </row>
    <row r="29" spans="3:7" x14ac:dyDescent="0.3">
      <c r="C29" s="41">
        <f t="shared" si="4"/>
        <v>17</v>
      </c>
      <c r="D29" s="35">
        <f t="shared" si="2"/>
        <v>640222.22222222202</v>
      </c>
      <c r="E29" s="36">
        <f t="shared" si="0"/>
        <v>1861.1111111111111</v>
      </c>
      <c r="F29" s="36">
        <f t="shared" si="1"/>
        <v>2134.074074074073</v>
      </c>
      <c r="G29" s="37">
        <f t="shared" si="3"/>
        <v>3995.1851851851843</v>
      </c>
    </row>
    <row r="30" spans="3:7" x14ac:dyDescent="0.3">
      <c r="C30" s="41">
        <f t="shared" si="4"/>
        <v>18</v>
      </c>
      <c r="D30" s="35">
        <f t="shared" si="2"/>
        <v>638361.11111111089</v>
      </c>
      <c r="E30" s="36">
        <f t="shared" si="0"/>
        <v>1861.1111111111111</v>
      </c>
      <c r="F30" s="36">
        <f t="shared" si="1"/>
        <v>2127.8703703703695</v>
      </c>
      <c r="G30" s="37">
        <f t="shared" si="3"/>
        <v>3988.9814814814808</v>
      </c>
    </row>
    <row r="31" spans="3:7" x14ac:dyDescent="0.3">
      <c r="C31" s="41">
        <f t="shared" si="4"/>
        <v>19</v>
      </c>
      <c r="D31" s="35">
        <f t="shared" si="2"/>
        <v>636499.99999999977</v>
      </c>
      <c r="E31" s="36">
        <f t="shared" si="0"/>
        <v>1861.1111111111111</v>
      </c>
      <c r="F31" s="36">
        <f t="shared" si="1"/>
        <v>2121.6666666666661</v>
      </c>
      <c r="G31" s="37">
        <f t="shared" si="3"/>
        <v>3982.7777777777774</v>
      </c>
    </row>
    <row r="32" spans="3:7" x14ac:dyDescent="0.3">
      <c r="C32" s="41">
        <f t="shared" si="4"/>
        <v>20</v>
      </c>
      <c r="D32" s="35">
        <f t="shared" si="2"/>
        <v>634638.88888888864</v>
      </c>
      <c r="E32" s="36">
        <f t="shared" si="0"/>
        <v>1861.1111111111111</v>
      </c>
      <c r="F32" s="36">
        <f t="shared" si="1"/>
        <v>2115.4629629629621</v>
      </c>
      <c r="G32" s="37">
        <f t="shared" si="3"/>
        <v>3976.574074074073</v>
      </c>
    </row>
    <row r="33" spans="3:7" x14ac:dyDescent="0.3">
      <c r="C33" s="41">
        <f t="shared" si="4"/>
        <v>21</v>
      </c>
      <c r="D33" s="35">
        <f t="shared" si="2"/>
        <v>632777.77777777752</v>
      </c>
      <c r="E33" s="36">
        <f t="shared" si="0"/>
        <v>1861.1111111111111</v>
      </c>
      <c r="F33" s="36">
        <f t="shared" si="1"/>
        <v>2109.2592592592582</v>
      </c>
      <c r="G33" s="37">
        <f t="shared" si="3"/>
        <v>3970.3703703703695</v>
      </c>
    </row>
    <row r="34" spans="3:7" x14ac:dyDescent="0.3">
      <c r="C34" s="41">
        <f t="shared" si="4"/>
        <v>22</v>
      </c>
      <c r="D34" s="35">
        <f t="shared" si="2"/>
        <v>630916.6666666664</v>
      </c>
      <c r="E34" s="36">
        <f t="shared" si="0"/>
        <v>1861.1111111111111</v>
      </c>
      <c r="F34" s="36">
        <f t="shared" si="1"/>
        <v>2103.0555555555547</v>
      </c>
      <c r="G34" s="37">
        <f t="shared" si="3"/>
        <v>3964.1666666666661</v>
      </c>
    </row>
    <row r="35" spans="3:7" x14ac:dyDescent="0.3">
      <c r="C35" s="41">
        <f t="shared" si="4"/>
        <v>23</v>
      </c>
      <c r="D35" s="35">
        <f t="shared" si="2"/>
        <v>629055.55555555527</v>
      </c>
      <c r="E35" s="36">
        <f t="shared" si="0"/>
        <v>1861.1111111111111</v>
      </c>
      <c r="F35" s="36">
        <f t="shared" si="1"/>
        <v>2096.8518518518508</v>
      </c>
      <c r="G35" s="37">
        <f t="shared" si="3"/>
        <v>3957.9629629629617</v>
      </c>
    </row>
    <row r="36" spans="3:7" x14ac:dyDescent="0.3">
      <c r="C36" s="41">
        <f t="shared" si="4"/>
        <v>24</v>
      </c>
      <c r="D36" s="35">
        <f t="shared" si="2"/>
        <v>627194.44444444415</v>
      </c>
      <c r="E36" s="36">
        <f t="shared" si="0"/>
        <v>1861.1111111111111</v>
      </c>
      <c r="F36" s="36">
        <f t="shared" si="1"/>
        <v>2090.6481481481469</v>
      </c>
      <c r="G36" s="37">
        <f t="shared" si="3"/>
        <v>3951.7592592592582</v>
      </c>
    </row>
    <row r="37" spans="3:7" x14ac:dyDescent="0.3">
      <c r="C37" s="41">
        <f t="shared" si="4"/>
        <v>25</v>
      </c>
      <c r="D37" s="35">
        <f t="shared" si="2"/>
        <v>625333.33333333302</v>
      </c>
      <c r="E37" s="36">
        <f t="shared" si="0"/>
        <v>1861.1111111111111</v>
      </c>
      <c r="F37" s="36">
        <f t="shared" si="1"/>
        <v>2084.4444444444434</v>
      </c>
      <c r="G37" s="37">
        <f t="shared" si="3"/>
        <v>3945.5555555555547</v>
      </c>
    </row>
    <row r="38" spans="3:7" x14ac:dyDescent="0.3">
      <c r="C38" s="41">
        <f t="shared" si="4"/>
        <v>26</v>
      </c>
      <c r="D38" s="35">
        <f t="shared" si="2"/>
        <v>623472.2222222219</v>
      </c>
      <c r="E38" s="36">
        <f t="shared" si="0"/>
        <v>1861.1111111111111</v>
      </c>
      <c r="F38" s="36">
        <f t="shared" si="1"/>
        <v>2078.2407407407395</v>
      </c>
      <c r="G38" s="37">
        <f t="shared" si="3"/>
        <v>3939.3518518518504</v>
      </c>
    </row>
    <row r="39" spans="3:7" x14ac:dyDescent="0.3">
      <c r="C39" s="41">
        <f t="shared" si="4"/>
        <v>27</v>
      </c>
      <c r="D39" s="35">
        <f t="shared" si="2"/>
        <v>621611.11111111077</v>
      </c>
      <c r="E39" s="36">
        <f t="shared" si="0"/>
        <v>1861.1111111111111</v>
      </c>
      <c r="F39" s="36">
        <f t="shared" si="1"/>
        <v>2072.0370370370356</v>
      </c>
      <c r="G39" s="37">
        <f t="shared" si="3"/>
        <v>3933.1481481481469</v>
      </c>
    </row>
    <row r="40" spans="3:7" x14ac:dyDescent="0.3">
      <c r="C40" s="41">
        <f t="shared" si="4"/>
        <v>28</v>
      </c>
      <c r="D40" s="35">
        <f t="shared" si="2"/>
        <v>619749.99999999965</v>
      </c>
      <c r="E40" s="36">
        <f t="shared" si="0"/>
        <v>1861.1111111111111</v>
      </c>
      <c r="F40" s="36">
        <f t="shared" si="1"/>
        <v>2065.8333333333321</v>
      </c>
      <c r="G40" s="37">
        <f t="shared" si="3"/>
        <v>3926.9444444444434</v>
      </c>
    </row>
    <row r="41" spans="3:7" x14ac:dyDescent="0.3">
      <c r="C41" s="41">
        <f t="shared" si="4"/>
        <v>29</v>
      </c>
      <c r="D41" s="35">
        <f t="shared" si="2"/>
        <v>617888.88888888853</v>
      </c>
      <c r="E41" s="36">
        <f t="shared" si="0"/>
        <v>1861.1111111111111</v>
      </c>
      <c r="F41" s="36">
        <f t="shared" si="1"/>
        <v>2059.6296296296282</v>
      </c>
      <c r="G41" s="37">
        <f t="shared" si="3"/>
        <v>3920.7407407407391</v>
      </c>
    </row>
    <row r="42" spans="3:7" x14ac:dyDescent="0.3">
      <c r="C42" s="41">
        <f t="shared" si="4"/>
        <v>30</v>
      </c>
      <c r="D42" s="35">
        <f t="shared" si="2"/>
        <v>616027.7777777774</v>
      </c>
      <c r="E42" s="36">
        <f t="shared" si="0"/>
        <v>1861.1111111111111</v>
      </c>
      <c r="F42" s="36">
        <f t="shared" si="1"/>
        <v>2053.4259259259243</v>
      </c>
      <c r="G42" s="37">
        <f t="shared" si="3"/>
        <v>3914.5370370370356</v>
      </c>
    </row>
    <row r="43" spans="3:7" x14ac:dyDescent="0.3">
      <c r="C43" s="41">
        <f t="shared" si="4"/>
        <v>31</v>
      </c>
      <c r="D43" s="35">
        <f t="shared" si="2"/>
        <v>614166.66666666628</v>
      </c>
      <c r="E43" s="36">
        <f t="shared" si="0"/>
        <v>1861.1111111111111</v>
      </c>
      <c r="F43" s="36">
        <f t="shared" si="1"/>
        <v>2047.222222222221</v>
      </c>
      <c r="G43" s="37">
        <f t="shared" si="3"/>
        <v>3908.3333333333321</v>
      </c>
    </row>
    <row r="44" spans="3:7" x14ac:dyDescent="0.3">
      <c r="C44" s="41">
        <f t="shared" si="4"/>
        <v>32</v>
      </c>
      <c r="D44" s="35">
        <f t="shared" si="2"/>
        <v>612305.55555555515</v>
      </c>
      <c r="E44" s="36">
        <f t="shared" si="0"/>
        <v>1861.1111111111111</v>
      </c>
      <c r="F44" s="36">
        <f t="shared" si="1"/>
        <v>2041.0185185185173</v>
      </c>
      <c r="G44" s="37">
        <f t="shared" si="3"/>
        <v>3902.1296296296287</v>
      </c>
    </row>
    <row r="45" spans="3:7" x14ac:dyDescent="0.3">
      <c r="C45" s="41">
        <f t="shared" si="4"/>
        <v>33</v>
      </c>
      <c r="D45" s="35">
        <f t="shared" si="2"/>
        <v>610444.44444444403</v>
      </c>
      <c r="E45" s="36">
        <f t="shared" si="0"/>
        <v>1861.1111111111111</v>
      </c>
      <c r="F45" s="36">
        <f t="shared" si="1"/>
        <v>2034.8148148148134</v>
      </c>
      <c r="G45" s="37">
        <f t="shared" si="3"/>
        <v>3895.9259259259243</v>
      </c>
    </row>
    <row r="46" spans="3:7" x14ac:dyDescent="0.3">
      <c r="C46" s="41">
        <f t="shared" si="4"/>
        <v>34</v>
      </c>
      <c r="D46" s="35">
        <f t="shared" si="2"/>
        <v>608583.33333333291</v>
      </c>
      <c r="E46" s="36">
        <f t="shared" si="0"/>
        <v>1861.1111111111111</v>
      </c>
      <c r="F46" s="36">
        <f t="shared" si="1"/>
        <v>2028.6111111111097</v>
      </c>
      <c r="G46" s="37">
        <f t="shared" si="3"/>
        <v>3889.7222222222208</v>
      </c>
    </row>
    <row r="47" spans="3:7" x14ac:dyDescent="0.3">
      <c r="C47" s="41">
        <f t="shared" si="4"/>
        <v>35</v>
      </c>
      <c r="D47" s="35">
        <f t="shared" si="2"/>
        <v>606722.22222222178</v>
      </c>
      <c r="E47" s="36">
        <f t="shared" si="0"/>
        <v>1861.1111111111111</v>
      </c>
      <c r="F47" s="36">
        <f t="shared" si="1"/>
        <v>2022.407407407406</v>
      </c>
      <c r="G47" s="37">
        <f t="shared" si="3"/>
        <v>3883.5185185185173</v>
      </c>
    </row>
    <row r="48" spans="3:7" x14ac:dyDescent="0.3">
      <c r="C48" s="41">
        <f t="shared" si="4"/>
        <v>36</v>
      </c>
      <c r="D48" s="35">
        <f t="shared" si="2"/>
        <v>604861.11111111066</v>
      </c>
      <c r="E48" s="36">
        <f t="shared" si="0"/>
        <v>1861.1111111111111</v>
      </c>
      <c r="F48" s="36">
        <f t="shared" si="1"/>
        <v>2016.2037037037021</v>
      </c>
      <c r="G48" s="37">
        <f t="shared" si="3"/>
        <v>3877.314814814813</v>
      </c>
    </row>
    <row r="49" spans="3:7" x14ac:dyDescent="0.3">
      <c r="C49" s="41">
        <f t="shared" si="4"/>
        <v>37</v>
      </c>
      <c r="D49" s="35">
        <f t="shared" si="2"/>
        <v>602999.99999999953</v>
      </c>
      <c r="E49" s="36">
        <f t="shared" si="0"/>
        <v>1861.1111111111111</v>
      </c>
      <c r="F49" s="36">
        <f t="shared" si="1"/>
        <v>2009.9999999999984</v>
      </c>
      <c r="G49" s="37">
        <f t="shared" si="3"/>
        <v>3871.1111111111095</v>
      </c>
    </row>
    <row r="50" spans="3:7" x14ac:dyDescent="0.3">
      <c r="C50" s="41">
        <f t="shared" si="4"/>
        <v>38</v>
      </c>
      <c r="D50" s="35">
        <f t="shared" si="2"/>
        <v>601138.88888888841</v>
      </c>
      <c r="E50" s="36">
        <f t="shared" si="0"/>
        <v>1861.1111111111111</v>
      </c>
      <c r="F50" s="36">
        <f t="shared" si="1"/>
        <v>2003.7962962962947</v>
      </c>
      <c r="G50" s="37">
        <f t="shared" si="3"/>
        <v>3864.907407407406</v>
      </c>
    </row>
    <row r="51" spans="3:7" x14ac:dyDescent="0.3">
      <c r="C51" s="41">
        <f t="shared" si="4"/>
        <v>39</v>
      </c>
      <c r="D51" s="35">
        <f t="shared" si="2"/>
        <v>599277.77777777729</v>
      </c>
      <c r="E51" s="36">
        <f t="shared" si="0"/>
        <v>1861.1111111111111</v>
      </c>
      <c r="F51" s="36">
        <f t="shared" si="1"/>
        <v>1997.5925925925908</v>
      </c>
      <c r="G51" s="37">
        <f t="shared" si="3"/>
        <v>3858.7037037037016</v>
      </c>
    </row>
    <row r="52" spans="3:7" x14ac:dyDescent="0.3">
      <c r="C52" s="41">
        <f t="shared" si="4"/>
        <v>40</v>
      </c>
      <c r="D52" s="35">
        <f t="shared" si="2"/>
        <v>597416.66666666616</v>
      </c>
      <c r="E52" s="36">
        <f t="shared" si="0"/>
        <v>1861.1111111111111</v>
      </c>
      <c r="F52" s="36">
        <f t="shared" si="1"/>
        <v>1991.3888888888871</v>
      </c>
      <c r="G52" s="37">
        <f t="shared" si="3"/>
        <v>3852.4999999999982</v>
      </c>
    </row>
    <row r="53" spans="3:7" x14ac:dyDescent="0.3">
      <c r="C53" s="41">
        <f t="shared" si="4"/>
        <v>41</v>
      </c>
      <c r="D53" s="35">
        <f t="shared" si="2"/>
        <v>595555.55555555504</v>
      </c>
      <c r="E53" s="36">
        <f t="shared" si="0"/>
        <v>1861.1111111111111</v>
      </c>
      <c r="F53" s="36">
        <f t="shared" si="1"/>
        <v>1985.1851851851834</v>
      </c>
      <c r="G53" s="37">
        <f t="shared" si="3"/>
        <v>3846.2962962962947</v>
      </c>
    </row>
    <row r="54" spans="3:7" x14ac:dyDescent="0.3">
      <c r="C54" s="41">
        <f t="shared" si="4"/>
        <v>42</v>
      </c>
      <c r="D54" s="35">
        <f t="shared" si="2"/>
        <v>593694.44444444391</v>
      </c>
      <c r="E54" s="36">
        <f t="shared" si="0"/>
        <v>1861.1111111111111</v>
      </c>
      <c r="F54" s="36">
        <f t="shared" si="1"/>
        <v>1978.9814814814795</v>
      </c>
      <c r="G54" s="37">
        <f t="shared" si="3"/>
        <v>3840.0925925925903</v>
      </c>
    </row>
    <row r="55" spans="3:7" x14ac:dyDescent="0.3">
      <c r="C55" s="41">
        <f t="shared" si="4"/>
        <v>43</v>
      </c>
      <c r="D55" s="35">
        <f t="shared" si="2"/>
        <v>591833.33333333279</v>
      </c>
      <c r="E55" s="36">
        <f t="shared" si="0"/>
        <v>1861.1111111111111</v>
      </c>
      <c r="F55" s="36">
        <f t="shared" si="1"/>
        <v>1972.7777777777758</v>
      </c>
      <c r="G55" s="37">
        <f t="shared" si="3"/>
        <v>3833.8888888888869</v>
      </c>
    </row>
    <row r="56" spans="3:7" x14ac:dyDescent="0.3">
      <c r="C56" s="41">
        <f t="shared" si="4"/>
        <v>44</v>
      </c>
      <c r="D56" s="35">
        <f t="shared" si="2"/>
        <v>589972.22222222167</v>
      </c>
      <c r="E56" s="36">
        <f t="shared" si="0"/>
        <v>1861.1111111111111</v>
      </c>
      <c r="F56" s="36">
        <f t="shared" si="1"/>
        <v>1966.5740740740723</v>
      </c>
      <c r="G56" s="37">
        <f t="shared" si="3"/>
        <v>3827.6851851851834</v>
      </c>
    </row>
    <row r="57" spans="3:7" x14ac:dyDescent="0.3">
      <c r="C57" s="41">
        <f t="shared" si="4"/>
        <v>45</v>
      </c>
      <c r="D57" s="35">
        <f t="shared" si="2"/>
        <v>588111.11111111054</v>
      </c>
      <c r="E57" s="36">
        <f t="shared" si="0"/>
        <v>1861.1111111111111</v>
      </c>
      <c r="F57" s="36">
        <f t="shared" si="1"/>
        <v>1960.3703703703686</v>
      </c>
      <c r="G57" s="37">
        <f t="shared" si="3"/>
        <v>3821.4814814814799</v>
      </c>
    </row>
    <row r="58" spans="3:7" x14ac:dyDescent="0.3">
      <c r="C58" s="41">
        <f t="shared" si="4"/>
        <v>46</v>
      </c>
      <c r="D58" s="35">
        <f t="shared" si="2"/>
        <v>586249.99999999942</v>
      </c>
      <c r="E58" s="36">
        <f t="shared" si="0"/>
        <v>1861.1111111111111</v>
      </c>
      <c r="F58" s="36">
        <f t="shared" si="1"/>
        <v>1954.1666666666647</v>
      </c>
      <c r="G58" s="37">
        <f t="shared" si="3"/>
        <v>3815.2777777777756</v>
      </c>
    </row>
    <row r="59" spans="3:7" x14ac:dyDescent="0.3">
      <c r="C59" s="41">
        <f t="shared" si="4"/>
        <v>47</v>
      </c>
      <c r="D59" s="35">
        <f t="shared" si="2"/>
        <v>584388.88888888829</v>
      </c>
      <c r="E59" s="36">
        <f t="shared" si="0"/>
        <v>1861.1111111111111</v>
      </c>
      <c r="F59" s="36">
        <f t="shared" si="1"/>
        <v>1947.962962962961</v>
      </c>
      <c r="G59" s="37">
        <f t="shared" si="3"/>
        <v>3809.0740740740721</v>
      </c>
    </row>
    <row r="60" spans="3:7" x14ac:dyDescent="0.3">
      <c r="C60" s="41">
        <f t="shared" si="4"/>
        <v>48</v>
      </c>
      <c r="D60" s="35">
        <f t="shared" si="2"/>
        <v>582527.77777777717</v>
      </c>
      <c r="E60" s="36">
        <f t="shared" si="0"/>
        <v>1861.1111111111111</v>
      </c>
      <c r="F60" s="36">
        <f t="shared" si="1"/>
        <v>1941.7592592592573</v>
      </c>
      <c r="G60" s="37">
        <f t="shared" si="3"/>
        <v>3802.8703703703686</v>
      </c>
    </row>
    <row r="61" spans="3:7" x14ac:dyDescent="0.3">
      <c r="C61" s="41">
        <f t="shared" si="4"/>
        <v>49</v>
      </c>
      <c r="D61" s="35">
        <f t="shared" si="2"/>
        <v>580666.66666666605</v>
      </c>
      <c r="E61" s="36">
        <f t="shared" si="0"/>
        <v>1861.1111111111111</v>
      </c>
      <c r="F61" s="36">
        <f t="shared" si="1"/>
        <v>1935.5555555555534</v>
      </c>
      <c r="G61" s="37">
        <f t="shared" si="3"/>
        <v>3796.6666666666642</v>
      </c>
    </row>
    <row r="62" spans="3:7" x14ac:dyDescent="0.3">
      <c r="C62" s="41">
        <f t="shared" si="4"/>
        <v>50</v>
      </c>
      <c r="D62" s="35">
        <f t="shared" si="2"/>
        <v>578805.55555555492</v>
      </c>
      <c r="E62" s="36">
        <f t="shared" si="0"/>
        <v>1861.1111111111111</v>
      </c>
      <c r="F62" s="36">
        <f t="shared" si="1"/>
        <v>1929.3518518518497</v>
      </c>
      <c r="G62" s="37">
        <f t="shared" si="3"/>
        <v>3790.4629629629608</v>
      </c>
    </row>
    <row r="63" spans="3:7" x14ac:dyDescent="0.3">
      <c r="C63" s="41">
        <f t="shared" si="4"/>
        <v>51</v>
      </c>
      <c r="D63" s="35">
        <f t="shared" si="2"/>
        <v>576944.4444444438</v>
      </c>
      <c r="E63" s="36">
        <f t="shared" si="0"/>
        <v>1861.1111111111111</v>
      </c>
      <c r="F63" s="36">
        <f t="shared" si="1"/>
        <v>1923.148148148146</v>
      </c>
      <c r="G63" s="37">
        <f t="shared" si="3"/>
        <v>3784.2592592592573</v>
      </c>
    </row>
    <row r="64" spans="3:7" x14ac:dyDescent="0.3">
      <c r="C64" s="41">
        <f t="shared" si="4"/>
        <v>52</v>
      </c>
      <c r="D64" s="35">
        <f t="shared" si="2"/>
        <v>575083.33333333267</v>
      </c>
      <c r="E64" s="36">
        <f t="shared" si="0"/>
        <v>1861.1111111111111</v>
      </c>
      <c r="F64" s="36">
        <f t="shared" si="1"/>
        <v>1916.9444444444421</v>
      </c>
      <c r="G64" s="37">
        <f t="shared" si="3"/>
        <v>3778.0555555555529</v>
      </c>
    </row>
    <row r="65" spans="3:7" x14ac:dyDescent="0.3">
      <c r="C65" s="41">
        <f t="shared" si="4"/>
        <v>53</v>
      </c>
      <c r="D65" s="35">
        <f t="shared" si="2"/>
        <v>573222.22222222155</v>
      </c>
      <c r="E65" s="36">
        <f t="shared" si="0"/>
        <v>1861.1111111111111</v>
      </c>
      <c r="F65" s="36">
        <f t="shared" si="1"/>
        <v>1910.7407407407384</v>
      </c>
      <c r="G65" s="37">
        <f t="shared" si="3"/>
        <v>3771.8518518518495</v>
      </c>
    </row>
    <row r="66" spans="3:7" x14ac:dyDescent="0.3">
      <c r="C66" s="41">
        <f t="shared" si="4"/>
        <v>54</v>
      </c>
      <c r="D66" s="35">
        <f t="shared" si="2"/>
        <v>571361.11111111043</v>
      </c>
      <c r="E66" s="36">
        <f t="shared" si="0"/>
        <v>1861.1111111111111</v>
      </c>
      <c r="F66" s="36">
        <f t="shared" si="1"/>
        <v>1904.5370370370347</v>
      </c>
      <c r="G66" s="37">
        <f t="shared" si="3"/>
        <v>3765.648148148146</v>
      </c>
    </row>
    <row r="67" spans="3:7" x14ac:dyDescent="0.3">
      <c r="C67" s="41">
        <f t="shared" si="4"/>
        <v>55</v>
      </c>
      <c r="D67" s="35">
        <f t="shared" si="2"/>
        <v>569499.9999999993</v>
      </c>
      <c r="E67" s="36">
        <f t="shared" si="0"/>
        <v>1861.1111111111111</v>
      </c>
      <c r="F67" s="36">
        <f t="shared" si="1"/>
        <v>1898.3333333333308</v>
      </c>
      <c r="G67" s="37">
        <f t="shared" si="3"/>
        <v>3759.4444444444416</v>
      </c>
    </row>
    <row r="68" spans="3:7" x14ac:dyDescent="0.3">
      <c r="C68" s="41">
        <f t="shared" si="4"/>
        <v>56</v>
      </c>
      <c r="D68" s="35">
        <f t="shared" si="2"/>
        <v>567638.88888888818</v>
      </c>
      <c r="E68" s="36">
        <f t="shared" si="0"/>
        <v>1861.1111111111111</v>
      </c>
      <c r="F68" s="36">
        <f t="shared" si="1"/>
        <v>1892.1296296296273</v>
      </c>
      <c r="G68" s="37">
        <f t="shared" si="3"/>
        <v>3753.2407407407381</v>
      </c>
    </row>
    <row r="69" spans="3:7" x14ac:dyDescent="0.3">
      <c r="C69" s="41">
        <f t="shared" si="4"/>
        <v>57</v>
      </c>
      <c r="D69" s="35">
        <f t="shared" si="2"/>
        <v>565777.77777777705</v>
      </c>
      <c r="E69" s="36">
        <f t="shared" si="0"/>
        <v>1861.1111111111111</v>
      </c>
      <c r="F69" s="36">
        <f t="shared" si="1"/>
        <v>1885.9259259259236</v>
      </c>
      <c r="G69" s="37">
        <f t="shared" si="3"/>
        <v>3747.0370370370347</v>
      </c>
    </row>
    <row r="70" spans="3:7" x14ac:dyDescent="0.3">
      <c r="C70" s="41">
        <f t="shared" si="4"/>
        <v>58</v>
      </c>
      <c r="D70" s="35">
        <f t="shared" si="2"/>
        <v>563916.66666666593</v>
      </c>
      <c r="E70" s="36">
        <f t="shared" si="0"/>
        <v>1861.1111111111111</v>
      </c>
      <c r="F70" s="36">
        <f t="shared" si="1"/>
        <v>1879.7222222222199</v>
      </c>
      <c r="G70" s="37">
        <f t="shared" si="3"/>
        <v>3740.8333333333312</v>
      </c>
    </row>
    <row r="71" spans="3:7" x14ac:dyDescent="0.3">
      <c r="C71" s="41">
        <f t="shared" si="4"/>
        <v>59</v>
      </c>
      <c r="D71" s="35">
        <f t="shared" si="2"/>
        <v>562055.55555555481</v>
      </c>
      <c r="E71" s="36">
        <f t="shared" si="0"/>
        <v>1861.1111111111111</v>
      </c>
      <c r="F71" s="36">
        <f t="shared" si="1"/>
        <v>1873.518518518516</v>
      </c>
      <c r="G71" s="37">
        <f t="shared" si="3"/>
        <v>3734.6296296296268</v>
      </c>
    </row>
    <row r="72" spans="3:7" x14ac:dyDescent="0.3">
      <c r="C72" s="41">
        <f t="shared" si="4"/>
        <v>60</v>
      </c>
      <c r="D72" s="35">
        <f t="shared" si="2"/>
        <v>560194.44444444368</v>
      </c>
      <c r="E72" s="36">
        <f t="shared" si="0"/>
        <v>1861.1111111111111</v>
      </c>
      <c r="F72" s="36">
        <f t="shared" si="1"/>
        <v>1867.3148148148123</v>
      </c>
      <c r="G72" s="37">
        <f t="shared" si="3"/>
        <v>3728.4259259259234</v>
      </c>
    </row>
    <row r="73" spans="3:7" x14ac:dyDescent="0.3">
      <c r="C73" s="41">
        <f t="shared" si="4"/>
        <v>61</v>
      </c>
      <c r="D73" s="35">
        <f t="shared" si="2"/>
        <v>558333.33333333256</v>
      </c>
      <c r="E73" s="36">
        <f t="shared" si="0"/>
        <v>1861.1111111111111</v>
      </c>
      <c r="F73" s="36">
        <f t="shared" si="1"/>
        <v>1861.1111111111086</v>
      </c>
      <c r="G73" s="37">
        <f t="shared" si="3"/>
        <v>3722.2222222222199</v>
      </c>
    </row>
    <row r="74" spans="3:7" x14ac:dyDescent="0.3">
      <c r="C74" s="41">
        <f t="shared" si="4"/>
        <v>62</v>
      </c>
      <c r="D74" s="35">
        <f t="shared" si="2"/>
        <v>556472.22222222143</v>
      </c>
      <c r="E74" s="36">
        <f t="shared" si="0"/>
        <v>1861.1111111111111</v>
      </c>
      <c r="F74" s="36">
        <f t="shared" si="1"/>
        <v>1854.9074074074047</v>
      </c>
      <c r="G74" s="37">
        <f t="shared" si="3"/>
        <v>3716.0185185185155</v>
      </c>
    </row>
    <row r="75" spans="3:7" x14ac:dyDescent="0.3">
      <c r="C75" s="41">
        <f t="shared" si="4"/>
        <v>63</v>
      </c>
      <c r="D75" s="35">
        <f t="shared" si="2"/>
        <v>554611.11111111031</v>
      </c>
      <c r="E75" s="36">
        <f t="shared" si="0"/>
        <v>1861.1111111111111</v>
      </c>
      <c r="F75" s="36">
        <f t="shared" si="1"/>
        <v>1848.703703703701</v>
      </c>
      <c r="G75" s="37">
        <f t="shared" si="3"/>
        <v>3709.8148148148121</v>
      </c>
    </row>
    <row r="76" spans="3:7" x14ac:dyDescent="0.3">
      <c r="C76" s="41">
        <f t="shared" si="4"/>
        <v>64</v>
      </c>
      <c r="D76" s="35">
        <f t="shared" si="2"/>
        <v>552749.99999999919</v>
      </c>
      <c r="E76" s="36">
        <f t="shared" si="0"/>
        <v>1861.1111111111111</v>
      </c>
      <c r="F76" s="36">
        <f t="shared" si="1"/>
        <v>1842.4999999999973</v>
      </c>
      <c r="G76" s="37">
        <f t="shared" si="3"/>
        <v>3703.6111111111086</v>
      </c>
    </row>
    <row r="77" spans="3:7" x14ac:dyDescent="0.3">
      <c r="C77" s="41">
        <f t="shared" si="4"/>
        <v>65</v>
      </c>
      <c r="D77" s="35">
        <f t="shared" si="2"/>
        <v>550888.88888888806</v>
      </c>
      <c r="E77" s="36">
        <f t="shared" ref="E77:E140" si="5">IF(C77&lt;=$E$10,$E$8/$E$10,0)</f>
        <v>1861.1111111111111</v>
      </c>
      <c r="F77" s="36">
        <f t="shared" ref="F77:F140" si="6">IF(F76=0,0,D77*$E$9*(30/360))</f>
        <v>1836.2962962962933</v>
      </c>
      <c r="G77" s="37">
        <f t="shared" si="3"/>
        <v>3697.4074074074042</v>
      </c>
    </row>
    <row r="78" spans="3:7" x14ac:dyDescent="0.3">
      <c r="C78" s="41">
        <f t="shared" si="4"/>
        <v>66</v>
      </c>
      <c r="D78" s="35">
        <f t="shared" ref="D78:D141" si="7">D77-E77</f>
        <v>549027.77777777694</v>
      </c>
      <c r="E78" s="36">
        <f t="shared" si="5"/>
        <v>1861.1111111111111</v>
      </c>
      <c r="F78" s="36">
        <f t="shared" si="6"/>
        <v>1830.0925925925897</v>
      </c>
      <c r="G78" s="37">
        <f t="shared" ref="G78:G141" si="8">E78+F78</f>
        <v>3691.2037037037007</v>
      </c>
    </row>
    <row r="79" spans="3:7" x14ac:dyDescent="0.3">
      <c r="C79" s="41">
        <f t="shared" ref="C79:C142" si="9">C78+1</f>
        <v>67</v>
      </c>
      <c r="D79" s="35">
        <f t="shared" si="7"/>
        <v>547166.66666666581</v>
      </c>
      <c r="E79" s="36">
        <f t="shared" si="5"/>
        <v>1861.1111111111111</v>
      </c>
      <c r="F79" s="36">
        <f t="shared" si="6"/>
        <v>1823.888888888886</v>
      </c>
      <c r="G79" s="37">
        <f t="shared" si="8"/>
        <v>3684.9999999999973</v>
      </c>
    </row>
    <row r="80" spans="3:7" x14ac:dyDescent="0.3">
      <c r="C80" s="41">
        <f t="shared" si="9"/>
        <v>68</v>
      </c>
      <c r="D80" s="35">
        <f t="shared" si="7"/>
        <v>545305.55555555469</v>
      </c>
      <c r="E80" s="36">
        <f t="shared" si="5"/>
        <v>1861.1111111111111</v>
      </c>
      <c r="F80" s="36">
        <f t="shared" si="6"/>
        <v>1817.685185185182</v>
      </c>
      <c r="G80" s="37">
        <f t="shared" si="8"/>
        <v>3678.7962962962929</v>
      </c>
    </row>
    <row r="81" spans="3:7" x14ac:dyDescent="0.3">
      <c r="C81" s="41">
        <f t="shared" si="9"/>
        <v>69</v>
      </c>
      <c r="D81" s="35">
        <f t="shared" si="7"/>
        <v>543444.44444444356</v>
      </c>
      <c r="E81" s="36">
        <f t="shared" si="5"/>
        <v>1861.1111111111111</v>
      </c>
      <c r="F81" s="36">
        <f t="shared" si="6"/>
        <v>1811.4814814814786</v>
      </c>
      <c r="G81" s="37">
        <f t="shared" si="8"/>
        <v>3672.5925925925894</v>
      </c>
    </row>
    <row r="82" spans="3:7" x14ac:dyDescent="0.3">
      <c r="C82" s="41">
        <f t="shared" si="9"/>
        <v>70</v>
      </c>
      <c r="D82" s="35">
        <f t="shared" si="7"/>
        <v>541583.33333333244</v>
      </c>
      <c r="E82" s="36">
        <f t="shared" si="5"/>
        <v>1861.1111111111111</v>
      </c>
      <c r="F82" s="36">
        <f t="shared" si="6"/>
        <v>1805.2777777777749</v>
      </c>
      <c r="G82" s="37">
        <f t="shared" si="8"/>
        <v>3666.388888888886</v>
      </c>
    </row>
    <row r="83" spans="3:7" x14ac:dyDescent="0.3">
      <c r="C83" s="41">
        <f t="shared" si="9"/>
        <v>71</v>
      </c>
      <c r="D83" s="35">
        <f t="shared" si="7"/>
        <v>539722.22222222132</v>
      </c>
      <c r="E83" s="36">
        <f t="shared" si="5"/>
        <v>1861.1111111111111</v>
      </c>
      <c r="F83" s="36">
        <f t="shared" si="6"/>
        <v>1799.0740740740712</v>
      </c>
      <c r="G83" s="37">
        <f t="shared" si="8"/>
        <v>3660.1851851851825</v>
      </c>
    </row>
    <row r="84" spans="3:7" x14ac:dyDescent="0.3">
      <c r="C84" s="41">
        <f t="shared" si="9"/>
        <v>72</v>
      </c>
      <c r="D84" s="35">
        <f t="shared" si="7"/>
        <v>537861.11111111019</v>
      </c>
      <c r="E84" s="36">
        <f t="shared" si="5"/>
        <v>1861.1111111111111</v>
      </c>
      <c r="F84" s="36">
        <f t="shared" si="6"/>
        <v>1792.8703703703673</v>
      </c>
      <c r="G84" s="37">
        <f t="shared" si="8"/>
        <v>3653.9814814814781</v>
      </c>
    </row>
    <row r="85" spans="3:7" x14ac:dyDescent="0.3">
      <c r="C85" s="41">
        <f t="shared" si="9"/>
        <v>73</v>
      </c>
      <c r="D85" s="35">
        <f t="shared" si="7"/>
        <v>535999.99999999907</v>
      </c>
      <c r="E85" s="36">
        <f t="shared" si="5"/>
        <v>1861.1111111111111</v>
      </c>
      <c r="F85" s="36">
        <f t="shared" si="6"/>
        <v>1786.6666666666636</v>
      </c>
      <c r="G85" s="37">
        <f t="shared" si="8"/>
        <v>3647.7777777777746</v>
      </c>
    </row>
    <row r="86" spans="3:7" x14ac:dyDescent="0.3">
      <c r="C86" s="41">
        <f t="shared" si="9"/>
        <v>74</v>
      </c>
      <c r="D86" s="35">
        <f t="shared" si="7"/>
        <v>534138.88888888794</v>
      </c>
      <c r="E86" s="36">
        <f t="shared" si="5"/>
        <v>1861.1111111111111</v>
      </c>
      <c r="F86" s="36">
        <f t="shared" si="6"/>
        <v>1780.4629629629599</v>
      </c>
      <c r="G86" s="37">
        <f t="shared" si="8"/>
        <v>3641.5740740740712</v>
      </c>
    </row>
    <row r="87" spans="3:7" x14ac:dyDescent="0.3">
      <c r="C87" s="41">
        <f t="shared" si="9"/>
        <v>75</v>
      </c>
      <c r="D87" s="35">
        <f t="shared" si="7"/>
        <v>532277.77777777682</v>
      </c>
      <c r="E87" s="36">
        <f t="shared" si="5"/>
        <v>1861.1111111111111</v>
      </c>
      <c r="F87" s="36">
        <f t="shared" si="6"/>
        <v>1774.2592592592559</v>
      </c>
      <c r="G87" s="37">
        <f t="shared" si="8"/>
        <v>3635.3703703703668</v>
      </c>
    </row>
    <row r="88" spans="3:7" x14ac:dyDescent="0.3">
      <c r="C88" s="41">
        <f t="shared" si="9"/>
        <v>76</v>
      </c>
      <c r="D88" s="35">
        <f t="shared" si="7"/>
        <v>530416.6666666657</v>
      </c>
      <c r="E88" s="36">
        <f t="shared" si="5"/>
        <v>1861.1111111111111</v>
      </c>
      <c r="F88" s="36">
        <f t="shared" si="6"/>
        <v>1768.0555555555522</v>
      </c>
      <c r="G88" s="37">
        <f t="shared" si="8"/>
        <v>3629.1666666666633</v>
      </c>
    </row>
    <row r="89" spans="3:7" x14ac:dyDescent="0.3">
      <c r="C89" s="41">
        <f t="shared" si="9"/>
        <v>77</v>
      </c>
      <c r="D89" s="35">
        <f t="shared" si="7"/>
        <v>528555.55555555457</v>
      </c>
      <c r="E89" s="36">
        <f t="shared" si="5"/>
        <v>1861.1111111111111</v>
      </c>
      <c r="F89" s="36">
        <f t="shared" si="6"/>
        <v>1761.8518518518486</v>
      </c>
      <c r="G89" s="37">
        <f t="shared" si="8"/>
        <v>3622.9629629629599</v>
      </c>
    </row>
    <row r="90" spans="3:7" x14ac:dyDescent="0.3">
      <c r="C90" s="41">
        <f t="shared" si="9"/>
        <v>78</v>
      </c>
      <c r="D90" s="35">
        <f t="shared" si="7"/>
        <v>526694.44444444345</v>
      </c>
      <c r="E90" s="36">
        <f t="shared" si="5"/>
        <v>1861.1111111111111</v>
      </c>
      <c r="F90" s="36">
        <f t="shared" si="6"/>
        <v>1755.6481481481446</v>
      </c>
      <c r="G90" s="37">
        <f t="shared" si="8"/>
        <v>3616.7592592592555</v>
      </c>
    </row>
    <row r="91" spans="3:7" x14ac:dyDescent="0.3">
      <c r="C91" s="41">
        <f t="shared" si="9"/>
        <v>79</v>
      </c>
      <c r="D91" s="35">
        <f t="shared" si="7"/>
        <v>524833.33333333232</v>
      </c>
      <c r="E91" s="36">
        <f t="shared" si="5"/>
        <v>1861.1111111111111</v>
      </c>
      <c r="F91" s="36">
        <f t="shared" si="6"/>
        <v>1749.4444444444409</v>
      </c>
      <c r="G91" s="37">
        <f t="shared" si="8"/>
        <v>3610.555555555552</v>
      </c>
    </row>
    <row r="92" spans="3:7" x14ac:dyDescent="0.3">
      <c r="C92" s="41">
        <f t="shared" si="9"/>
        <v>80</v>
      </c>
      <c r="D92" s="35">
        <f t="shared" si="7"/>
        <v>522972.2222222212</v>
      </c>
      <c r="E92" s="36">
        <f t="shared" si="5"/>
        <v>1861.1111111111111</v>
      </c>
      <c r="F92" s="36">
        <f t="shared" si="6"/>
        <v>1743.2407407407372</v>
      </c>
      <c r="G92" s="37">
        <f t="shared" si="8"/>
        <v>3604.3518518518486</v>
      </c>
    </row>
    <row r="93" spans="3:7" x14ac:dyDescent="0.3">
      <c r="C93" s="41">
        <f t="shared" si="9"/>
        <v>81</v>
      </c>
      <c r="D93" s="35">
        <f t="shared" si="7"/>
        <v>521111.11111111008</v>
      </c>
      <c r="E93" s="36">
        <f t="shared" si="5"/>
        <v>1861.1111111111111</v>
      </c>
      <c r="F93" s="36">
        <f t="shared" si="6"/>
        <v>1737.0370370370338</v>
      </c>
      <c r="G93" s="37">
        <f t="shared" si="8"/>
        <v>3598.1481481481451</v>
      </c>
    </row>
    <row r="94" spans="3:7" x14ac:dyDescent="0.3">
      <c r="C94" s="41">
        <f t="shared" si="9"/>
        <v>82</v>
      </c>
      <c r="D94" s="35">
        <f t="shared" si="7"/>
        <v>519249.99999999895</v>
      </c>
      <c r="E94" s="36">
        <f t="shared" si="5"/>
        <v>1861.1111111111111</v>
      </c>
      <c r="F94" s="36">
        <f t="shared" si="6"/>
        <v>1730.8333333333298</v>
      </c>
      <c r="G94" s="37">
        <f t="shared" si="8"/>
        <v>3591.9444444444407</v>
      </c>
    </row>
    <row r="95" spans="3:7" x14ac:dyDescent="0.3">
      <c r="C95" s="41">
        <f t="shared" si="9"/>
        <v>83</v>
      </c>
      <c r="D95" s="35">
        <f t="shared" si="7"/>
        <v>517388.88888888783</v>
      </c>
      <c r="E95" s="36">
        <f t="shared" si="5"/>
        <v>1861.1111111111111</v>
      </c>
      <c r="F95" s="36">
        <f t="shared" si="6"/>
        <v>1724.6296296296262</v>
      </c>
      <c r="G95" s="37">
        <f t="shared" si="8"/>
        <v>3585.7407407407372</v>
      </c>
    </row>
    <row r="96" spans="3:7" x14ac:dyDescent="0.3">
      <c r="C96" s="41">
        <f t="shared" si="9"/>
        <v>84</v>
      </c>
      <c r="D96" s="35">
        <f t="shared" si="7"/>
        <v>515527.7777777767</v>
      </c>
      <c r="E96" s="36">
        <f t="shared" si="5"/>
        <v>1861.1111111111111</v>
      </c>
      <c r="F96" s="36">
        <f t="shared" si="6"/>
        <v>1718.4259259259225</v>
      </c>
      <c r="G96" s="37">
        <f t="shared" si="8"/>
        <v>3579.5370370370338</v>
      </c>
    </row>
    <row r="97" spans="3:7" x14ac:dyDescent="0.3">
      <c r="C97" s="41">
        <f t="shared" si="9"/>
        <v>85</v>
      </c>
      <c r="D97" s="35">
        <f t="shared" si="7"/>
        <v>513666.66666666558</v>
      </c>
      <c r="E97" s="36">
        <f t="shared" si="5"/>
        <v>1861.1111111111111</v>
      </c>
      <c r="F97" s="36">
        <f t="shared" si="6"/>
        <v>1712.2222222222185</v>
      </c>
      <c r="G97" s="37">
        <f t="shared" si="8"/>
        <v>3573.3333333333294</v>
      </c>
    </row>
    <row r="98" spans="3:7" x14ac:dyDescent="0.3">
      <c r="C98" s="41">
        <f t="shared" si="9"/>
        <v>86</v>
      </c>
      <c r="D98" s="35">
        <f t="shared" si="7"/>
        <v>511805.55555555446</v>
      </c>
      <c r="E98" s="36">
        <f t="shared" si="5"/>
        <v>1861.1111111111111</v>
      </c>
      <c r="F98" s="36">
        <f t="shared" si="6"/>
        <v>1706.0185185185148</v>
      </c>
      <c r="G98" s="37">
        <f t="shared" si="8"/>
        <v>3567.1296296296259</v>
      </c>
    </row>
    <row r="99" spans="3:7" x14ac:dyDescent="0.3">
      <c r="C99" s="41">
        <f t="shared" si="9"/>
        <v>87</v>
      </c>
      <c r="D99" s="35">
        <f t="shared" si="7"/>
        <v>509944.44444444333</v>
      </c>
      <c r="E99" s="36">
        <f t="shared" si="5"/>
        <v>1861.1111111111111</v>
      </c>
      <c r="F99" s="36">
        <f t="shared" si="6"/>
        <v>1699.8148148148111</v>
      </c>
      <c r="G99" s="37">
        <f t="shared" si="8"/>
        <v>3560.9259259259225</v>
      </c>
    </row>
    <row r="100" spans="3:7" x14ac:dyDescent="0.3">
      <c r="C100" s="41">
        <f t="shared" si="9"/>
        <v>88</v>
      </c>
      <c r="D100" s="35">
        <f t="shared" si="7"/>
        <v>508083.33333333221</v>
      </c>
      <c r="E100" s="36">
        <f t="shared" si="5"/>
        <v>1861.1111111111111</v>
      </c>
      <c r="F100" s="36">
        <f t="shared" si="6"/>
        <v>1693.6111111111072</v>
      </c>
      <c r="G100" s="37">
        <f t="shared" si="8"/>
        <v>3554.7222222222181</v>
      </c>
    </row>
    <row r="101" spans="3:7" x14ac:dyDescent="0.3">
      <c r="C101" s="41">
        <f t="shared" si="9"/>
        <v>89</v>
      </c>
      <c r="D101" s="35">
        <f t="shared" si="7"/>
        <v>506222.22222222108</v>
      </c>
      <c r="E101" s="36">
        <f t="shared" si="5"/>
        <v>1861.1111111111111</v>
      </c>
      <c r="F101" s="36">
        <f t="shared" si="6"/>
        <v>1687.4074074074035</v>
      </c>
      <c r="G101" s="37">
        <f t="shared" si="8"/>
        <v>3548.5185185185146</v>
      </c>
    </row>
    <row r="102" spans="3:7" x14ac:dyDescent="0.3">
      <c r="C102" s="41">
        <f t="shared" si="9"/>
        <v>90</v>
      </c>
      <c r="D102" s="35">
        <f t="shared" si="7"/>
        <v>504361.11111110996</v>
      </c>
      <c r="E102" s="36">
        <f t="shared" si="5"/>
        <v>1861.1111111111111</v>
      </c>
      <c r="F102" s="36">
        <f t="shared" si="6"/>
        <v>1681.2037037036998</v>
      </c>
      <c r="G102" s="37">
        <f t="shared" si="8"/>
        <v>3542.3148148148111</v>
      </c>
    </row>
    <row r="103" spans="3:7" x14ac:dyDescent="0.3">
      <c r="C103" s="41">
        <f t="shared" si="9"/>
        <v>91</v>
      </c>
      <c r="D103" s="35">
        <f t="shared" si="7"/>
        <v>502499.99999999884</v>
      </c>
      <c r="E103" s="36">
        <f t="shared" si="5"/>
        <v>1861.1111111111111</v>
      </c>
      <c r="F103" s="36">
        <f t="shared" si="6"/>
        <v>1674.9999999999959</v>
      </c>
      <c r="G103" s="37">
        <f t="shared" si="8"/>
        <v>3536.1111111111068</v>
      </c>
    </row>
    <row r="104" spans="3:7" x14ac:dyDescent="0.3">
      <c r="C104" s="41">
        <f t="shared" si="9"/>
        <v>92</v>
      </c>
      <c r="D104" s="35">
        <f t="shared" si="7"/>
        <v>500638.88888888771</v>
      </c>
      <c r="E104" s="36">
        <f t="shared" si="5"/>
        <v>1861.1111111111111</v>
      </c>
      <c r="F104" s="36">
        <f t="shared" si="6"/>
        <v>1668.7962962962922</v>
      </c>
      <c r="G104" s="37">
        <f t="shared" si="8"/>
        <v>3529.9074074074033</v>
      </c>
    </row>
    <row r="105" spans="3:7" x14ac:dyDescent="0.3">
      <c r="C105" s="41">
        <f t="shared" si="9"/>
        <v>93</v>
      </c>
      <c r="D105" s="35">
        <f t="shared" si="7"/>
        <v>498777.77777777659</v>
      </c>
      <c r="E105" s="36">
        <f t="shared" si="5"/>
        <v>1861.1111111111111</v>
      </c>
      <c r="F105" s="36">
        <f t="shared" si="6"/>
        <v>1662.5925925925885</v>
      </c>
      <c r="G105" s="37">
        <f t="shared" si="8"/>
        <v>3523.7037037036998</v>
      </c>
    </row>
    <row r="106" spans="3:7" x14ac:dyDescent="0.3">
      <c r="C106" s="41">
        <f t="shared" si="9"/>
        <v>94</v>
      </c>
      <c r="D106" s="35">
        <f t="shared" si="7"/>
        <v>496916.66666666546</v>
      </c>
      <c r="E106" s="36">
        <f t="shared" si="5"/>
        <v>1861.1111111111111</v>
      </c>
      <c r="F106" s="36">
        <f t="shared" si="6"/>
        <v>1656.388888888885</v>
      </c>
      <c r="G106" s="37">
        <f t="shared" si="8"/>
        <v>3517.4999999999964</v>
      </c>
    </row>
    <row r="107" spans="3:7" x14ac:dyDescent="0.3">
      <c r="C107" s="41">
        <f t="shared" si="9"/>
        <v>95</v>
      </c>
      <c r="D107" s="35">
        <f t="shared" si="7"/>
        <v>495055.55555555434</v>
      </c>
      <c r="E107" s="36">
        <f t="shared" si="5"/>
        <v>1861.1111111111111</v>
      </c>
      <c r="F107" s="36">
        <f t="shared" si="6"/>
        <v>1650.1851851851811</v>
      </c>
      <c r="G107" s="37">
        <f t="shared" si="8"/>
        <v>3511.296296296292</v>
      </c>
    </row>
    <row r="108" spans="3:7" x14ac:dyDescent="0.3">
      <c r="C108" s="41">
        <f t="shared" si="9"/>
        <v>96</v>
      </c>
      <c r="D108" s="35">
        <f t="shared" si="7"/>
        <v>493194.44444444322</v>
      </c>
      <c r="E108" s="36">
        <f t="shared" si="5"/>
        <v>1861.1111111111111</v>
      </c>
      <c r="F108" s="36">
        <f t="shared" si="6"/>
        <v>1643.9814814814774</v>
      </c>
      <c r="G108" s="37">
        <f t="shared" si="8"/>
        <v>3505.0925925925885</v>
      </c>
    </row>
    <row r="109" spans="3:7" x14ac:dyDescent="0.3">
      <c r="C109" s="41">
        <f t="shared" si="9"/>
        <v>97</v>
      </c>
      <c r="D109" s="35">
        <f t="shared" si="7"/>
        <v>491333.33333333209</v>
      </c>
      <c r="E109" s="36">
        <f t="shared" si="5"/>
        <v>1861.1111111111111</v>
      </c>
      <c r="F109" s="36">
        <f t="shared" si="6"/>
        <v>1637.7777777777737</v>
      </c>
      <c r="G109" s="37">
        <f t="shared" si="8"/>
        <v>3498.888888888885</v>
      </c>
    </row>
    <row r="110" spans="3:7" x14ac:dyDescent="0.3">
      <c r="C110" s="41">
        <f t="shared" si="9"/>
        <v>98</v>
      </c>
      <c r="D110" s="35">
        <f t="shared" si="7"/>
        <v>489472.22222222097</v>
      </c>
      <c r="E110" s="36">
        <f t="shared" si="5"/>
        <v>1861.1111111111111</v>
      </c>
      <c r="F110" s="36">
        <f t="shared" si="6"/>
        <v>1631.5740740740698</v>
      </c>
      <c r="G110" s="37">
        <f t="shared" si="8"/>
        <v>3492.6851851851807</v>
      </c>
    </row>
    <row r="111" spans="3:7" x14ac:dyDescent="0.3">
      <c r="C111" s="41">
        <f t="shared" si="9"/>
        <v>99</v>
      </c>
      <c r="D111" s="35">
        <f t="shared" si="7"/>
        <v>487611.11111110984</v>
      </c>
      <c r="E111" s="36">
        <f t="shared" si="5"/>
        <v>1861.1111111111111</v>
      </c>
      <c r="F111" s="36">
        <f t="shared" si="6"/>
        <v>1625.3703703703661</v>
      </c>
      <c r="G111" s="37">
        <f t="shared" si="8"/>
        <v>3486.4814814814772</v>
      </c>
    </row>
    <row r="112" spans="3:7" x14ac:dyDescent="0.3">
      <c r="C112" s="41">
        <f t="shared" si="9"/>
        <v>100</v>
      </c>
      <c r="D112" s="35">
        <f t="shared" si="7"/>
        <v>485749.99999999872</v>
      </c>
      <c r="E112" s="36">
        <f t="shared" si="5"/>
        <v>1861.1111111111111</v>
      </c>
      <c r="F112" s="36">
        <f t="shared" si="6"/>
        <v>1619.1666666666624</v>
      </c>
      <c r="G112" s="37">
        <f t="shared" si="8"/>
        <v>3480.2777777777737</v>
      </c>
    </row>
    <row r="113" spans="3:7" x14ac:dyDescent="0.3">
      <c r="C113" s="41">
        <f t="shared" si="9"/>
        <v>101</v>
      </c>
      <c r="D113" s="35">
        <f t="shared" si="7"/>
        <v>483888.8888888876</v>
      </c>
      <c r="E113" s="36">
        <f t="shared" si="5"/>
        <v>1861.1111111111111</v>
      </c>
      <c r="F113" s="36">
        <f t="shared" si="6"/>
        <v>1612.9629629629585</v>
      </c>
      <c r="G113" s="37">
        <f t="shared" si="8"/>
        <v>3474.0740740740694</v>
      </c>
    </row>
    <row r="114" spans="3:7" x14ac:dyDescent="0.3">
      <c r="C114" s="41">
        <f t="shared" si="9"/>
        <v>102</v>
      </c>
      <c r="D114" s="35">
        <f t="shared" si="7"/>
        <v>482027.77777777647</v>
      </c>
      <c r="E114" s="36">
        <f t="shared" si="5"/>
        <v>1861.1111111111111</v>
      </c>
      <c r="F114" s="36">
        <f t="shared" si="6"/>
        <v>1606.7592592592548</v>
      </c>
      <c r="G114" s="37">
        <f t="shared" si="8"/>
        <v>3467.8703703703659</v>
      </c>
    </row>
    <row r="115" spans="3:7" x14ac:dyDescent="0.3">
      <c r="C115" s="41">
        <f t="shared" si="9"/>
        <v>103</v>
      </c>
      <c r="D115" s="35">
        <f t="shared" si="7"/>
        <v>480166.66666666535</v>
      </c>
      <c r="E115" s="36">
        <f t="shared" si="5"/>
        <v>1861.1111111111111</v>
      </c>
      <c r="F115" s="36">
        <f t="shared" si="6"/>
        <v>1600.5555555555511</v>
      </c>
      <c r="G115" s="37">
        <f t="shared" si="8"/>
        <v>3461.6666666666624</v>
      </c>
    </row>
    <row r="116" spans="3:7" x14ac:dyDescent="0.3">
      <c r="C116" s="41">
        <f t="shared" si="9"/>
        <v>104</v>
      </c>
      <c r="D116" s="35">
        <f t="shared" si="7"/>
        <v>478305.55555555422</v>
      </c>
      <c r="E116" s="36">
        <f t="shared" si="5"/>
        <v>1861.1111111111111</v>
      </c>
      <c r="F116" s="36">
        <f t="shared" si="6"/>
        <v>1594.3518518518472</v>
      </c>
      <c r="G116" s="37">
        <f t="shared" si="8"/>
        <v>3455.462962962958</v>
      </c>
    </row>
    <row r="117" spans="3:7" x14ac:dyDescent="0.3">
      <c r="C117" s="41">
        <f t="shared" si="9"/>
        <v>105</v>
      </c>
      <c r="D117" s="35">
        <f t="shared" si="7"/>
        <v>476444.4444444431</v>
      </c>
      <c r="E117" s="36">
        <f t="shared" si="5"/>
        <v>1861.1111111111111</v>
      </c>
      <c r="F117" s="36">
        <f t="shared" si="6"/>
        <v>1588.1481481481435</v>
      </c>
      <c r="G117" s="37">
        <f t="shared" si="8"/>
        <v>3449.2592592592546</v>
      </c>
    </row>
    <row r="118" spans="3:7" x14ac:dyDescent="0.3">
      <c r="C118" s="41">
        <f t="shared" si="9"/>
        <v>106</v>
      </c>
      <c r="D118" s="35">
        <f t="shared" si="7"/>
        <v>474583.33333333198</v>
      </c>
      <c r="E118" s="36">
        <f t="shared" si="5"/>
        <v>1861.1111111111111</v>
      </c>
      <c r="F118" s="36">
        <f t="shared" si="6"/>
        <v>1581.94444444444</v>
      </c>
      <c r="G118" s="37">
        <f t="shared" si="8"/>
        <v>3443.0555555555511</v>
      </c>
    </row>
    <row r="119" spans="3:7" x14ac:dyDescent="0.3">
      <c r="C119" s="41">
        <f t="shared" si="9"/>
        <v>107</v>
      </c>
      <c r="D119" s="35">
        <f t="shared" si="7"/>
        <v>472722.22222222085</v>
      </c>
      <c r="E119" s="36">
        <f t="shared" si="5"/>
        <v>1861.1111111111111</v>
      </c>
      <c r="F119" s="36">
        <f t="shared" si="6"/>
        <v>1575.7407407407363</v>
      </c>
      <c r="G119" s="37">
        <f t="shared" si="8"/>
        <v>3436.8518518518476</v>
      </c>
    </row>
    <row r="120" spans="3:7" x14ac:dyDescent="0.3">
      <c r="C120" s="41">
        <f t="shared" si="9"/>
        <v>108</v>
      </c>
      <c r="D120" s="35">
        <f t="shared" si="7"/>
        <v>470861.11111110973</v>
      </c>
      <c r="E120" s="36">
        <f t="shared" si="5"/>
        <v>1861.1111111111111</v>
      </c>
      <c r="F120" s="36">
        <f t="shared" si="6"/>
        <v>1569.5370370370324</v>
      </c>
      <c r="G120" s="37">
        <f t="shared" si="8"/>
        <v>3430.6481481481433</v>
      </c>
    </row>
    <row r="121" spans="3:7" x14ac:dyDescent="0.3">
      <c r="C121" s="41">
        <f t="shared" si="9"/>
        <v>109</v>
      </c>
      <c r="D121" s="35">
        <f t="shared" si="7"/>
        <v>468999.9999999986</v>
      </c>
      <c r="E121" s="36">
        <f t="shared" si="5"/>
        <v>1861.1111111111111</v>
      </c>
      <c r="F121" s="36">
        <f t="shared" si="6"/>
        <v>1563.3333333333287</v>
      </c>
      <c r="G121" s="37">
        <f t="shared" si="8"/>
        <v>3424.4444444444398</v>
      </c>
    </row>
    <row r="122" spans="3:7" x14ac:dyDescent="0.3">
      <c r="C122" s="41">
        <f t="shared" si="9"/>
        <v>110</v>
      </c>
      <c r="D122" s="35">
        <f t="shared" si="7"/>
        <v>467138.88888888748</v>
      </c>
      <c r="E122" s="36">
        <f t="shared" si="5"/>
        <v>1861.1111111111111</v>
      </c>
      <c r="F122" s="36">
        <f t="shared" si="6"/>
        <v>1557.129629629625</v>
      </c>
      <c r="G122" s="37">
        <f t="shared" si="8"/>
        <v>3418.2407407407363</v>
      </c>
    </row>
    <row r="123" spans="3:7" x14ac:dyDescent="0.3">
      <c r="C123" s="41">
        <f t="shared" si="9"/>
        <v>111</v>
      </c>
      <c r="D123" s="35">
        <f t="shared" si="7"/>
        <v>465277.77777777635</v>
      </c>
      <c r="E123" s="36">
        <f t="shared" si="5"/>
        <v>1861.1111111111111</v>
      </c>
      <c r="F123" s="36">
        <f t="shared" si="6"/>
        <v>1550.9259259259211</v>
      </c>
      <c r="G123" s="37">
        <f t="shared" si="8"/>
        <v>3412.037037037032</v>
      </c>
    </row>
    <row r="124" spans="3:7" x14ac:dyDescent="0.3">
      <c r="C124" s="41">
        <f t="shared" si="9"/>
        <v>112</v>
      </c>
      <c r="D124" s="35">
        <f t="shared" si="7"/>
        <v>463416.66666666523</v>
      </c>
      <c r="E124" s="36">
        <f t="shared" si="5"/>
        <v>1861.1111111111111</v>
      </c>
      <c r="F124" s="36">
        <f t="shared" si="6"/>
        <v>1544.7222222222174</v>
      </c>
      <c r="G124" s="37">
        <f t="shared" si="8"/>
        <v>3405.8333333333285</v>
      </c>
    </row>
    <row r="125" spans="3:7" x14ac:dyDescent="0.3">
      <c r="C125" s="41">
        <f t="shared" si="9"/>
        <v>113</v>
      </c>
      <c r="D125" s="35">
        <f t="shared" si="7"/>
        <v>461555.55555555411</v>
      </c>
      <c r="E125" s="36">
        <f t="shared" si="5"/>
        <v>1861.1111111111111</v>
      </c>
      <c r="F125" s="36">
        <f t="shared" si="6"/>
        <v>1538.5185185185137</v>
      </c>
      <c r="G125" s="37">
        <f t="shared" si="8"/>
        <v>3399.629629629625</v>
      </c>
    </row>
    <row r="126" spans="3:7" x14ac:dyDescent="0.3">
      <c r="C126" s="41">
        <f t="shared" si="9"/>
        <v>114</v>
      </c>
      <c r="D126" s="35">
        <f t="shared" si="7"/>
        <v>459694.44444444298</v>
      </c>
      <c r="E126" s="36">
        <f t="shared" si="5"/>
        <v>1861.1111111111111</v>
      </c>
      <c r="F126" s="36">
        <f t="shared" si="6"/>
        <v>1532.3148148148098</v>
      </c>
      <c r="G126" s="37">
        <f t="shared" si="8"/>
        <v>3393.4259259259206</v>
      </c>
    </row>
    <row r="127" spans="3:7" x14ac:dyDescent="0.3">
      <c r="C127" s="41">
        <f t="shared" si="9"/>
        <v>115</v>
      </c>
      <c r="D127" s="35">
        <f t="shared" si="7"/>
        <v>457833.33333333186</v>
      </c>
      <c r="E127" s="36">
        <f t="shared" si="5"/>
        <v>1861.1111111111111</v>
      </c>
      <c r="F127" s="36">
        <f t="shared" si="6"/>
        <v>1526.1111111111061</v>
      </c>
      <c r="G127" s="37">
        <f t="shared" si="8"/>
        <v>3387.2222222222172</v>
      </c>
    </row>
    <row r="128" spans="3:7" x14ac:dyDescent="0.3">
      <c r="C128" s="41">
        <f t="shared" si="9"/>
        <v>116</v>
      </c>
      <c r="D128" s="35">
        <f t="shared" si="7"/>
        <v>455972.22222222073</v>
      </c>
      <c r="E128" s="36">
        <f t="shared" si="5"/>
        <v>1861.1111111111111</v>
      </c>
      <c r="F128" s="36">
        <f t="shared" si="6"/>
        <v>1519.9074074074024</v>
      </c>
      <c r="G128" s="37">
        <f t="shared" si="8"/>
        <v>3381.0185185185137</v>
      </c>
    </row>
    <row r="129" spans="3:7" x14ac:dyDescent="0.3">
      <c r="C129" s="41">
        <f t="shared" si="9"/>
        <v>117</v>
      </c>
      <c r="D129" s="35">
        <f t="shared" si="7"/>
        <v>454111.11111110961</v>
      </c>
      <c r="E129" s="36">
        <f t="shared" si="5"/>
        <v>1861.1111111111111</v>
      </c>
      <c r="F129" s="36">
        <f t="shared" si="6"/>
        <v>1513.7037037036985</v>
      </c>
      <c r="G129" s="37">
        <f t="shared" si="8"/>
        <v>3374.8148148148093</v>
      </c>
    </row>
    <row r="130" spans="3:7" x14ac:dyDescent="0.3">
      <c r="C130" s="41">
        <f t="shared" si="9"/>
        <v>118</v>
      </c>
      <c r="D130" s="35">
        <f t="shared" si="7"/>
        <v>452249.99999999849</v>
      </c>
      <c r="E130" s="36">
        <f t="shared" si="5"/>
        <v>1861.1111111111111</v>
      </c>
      <c r="F130" s="36">
        <f t="shared" si="6"/>
        <v>1507.4999999999948</v>
      </c>
      <c r="G130" s="37">
        <f t="shared" si="8"/>
        <v>3368.6111111111059</v>
      </c>
    </row>
    <row r="131" spans="3:7" x14ac:dyDescent="0.3">
      <c r="C131" s="41">
        <f t="shared" si="9"/>
        <v>119</v>
      </c>
      <c r="D131" s="35">
        <f t="shared" si="7"/>
        <v>450388.88888888736</v>
      </c>
      <c r="E131" s="36">
        <f t="shared" si="5"/>
        <v>1861.1111111111111</v>
      </c>
      <c r="F131" s="36">
        <f t="shared" si="6"/>
        <v>1501.2962962962913</v>
      </c>
      <c r="G131" s="37">
        <f t="shared" si="8"/>
        <v>3362.4074074074024</v>
      </c>
    </row>
    <row r="132" spans="3:7" x14ac:dyDescent="0.3">
      <c r="C132" s="41">
        <f t="shared" si="9"/>
        <v>120</v>
      </c>
      <c r="D132" s="35">
        <f t="shared" si="7"/>
        <v>448527.77777777624</v>
      </c>
      <c r="E132" s="36">
        <f t="shared" si="5"/>
        <v>1861.1111111111111</v>
      </c>
      <c r="F132" s="36">
        <f t="shared" si="6"/>
        <v>1495.0925925925876</v>
      </c>
      <c r="G132" s="37">
        <f t="shared" si="8"/>
        <v>3356.2037037036989</v>
      </c>
    </row>
    <row r="133" spans="3:7" x14ac:dyDescent="0.3">
      <c r="C133" s="41">
        <f t="shared" si="9"/>
        <v>121</v>
      </c>
      <c r="D133" s="35">
        <f t="shared" si="7"/>
        <v>446666.66666666511</v>
      </c>
      <c r="E133" s="36">
        <f t="shared" si="5"/>
        <v>1861.1111111111111</v>
      </c>
      <c r="F133" s="36">
        <f t="shared" si="6"/>
        <v>1488.8888888888837</v>
      </c>
      <c r="G133" s="37">
        <f t="shared" si="8"/>
        <v>3349.9999999999945</v>
      </c>
    </row>
    <row r="134" spans="3:7" x14ac:dyDescent="0.3">
      <c r="C134" s="41">
        <f t="shared" si="9"/>
        <v>122</v>
      </c>
      <c r="D134" s="35">
        <f t="shared" si="7"/>
        <v>444805.55555555399</v>
      </c>
      <c r="E134" s="36">
        <f t="shared" si="5"/>
        <v>1861.1111111111111</v>
      </c>
      <c r="F134" s="36">
        <f t="shared" si="6"/>
        <v>1482.68518518518</v>
      </c>
      <c r="G134" s="37">
        <f t="shared" si="8"/>
        <v>3343.7962962962911</v>
      </c>
    </row>
    <row r="135" spans="3:7" x14ac:dyDescent="0.3">
      <c r="C135" s="41">
        <f t="shared" si="9"/>
        <v>123</v>
      </c>
      <c r="D135" s="35">
        <f t="shared" si="7"/>
        <v>442944.44444444287</v>
      </c>
      <c r="E135" s="36">
        <f t="shared" si="5"/>
        <v>1861.1111111111111</v>
      </c>
      <c r="F135" s="36">
        <f t="shared" si="6"/>
        <v>1476.4814814814763</v>
      </c>
      <c r="G135" s="37">
        <f t="shared" si="8"/>
        <v>3337.5925925925876</v>
      </c>
    </row>
    <row r="136" spans="3:7" x14ac:dyDescent="0.3">
      <c r="C136" s="41">
        <f t="shared" si="9"/>
        <v>124</v>
      </c>
      <c r="D136" s="35">
        <f t="shared" si="7"/>
        <v>441083.33333333174</v>
      </c>
      <c r="E136" s="36">
        <f t="shared" si="5"/>
        <v>1861.1111111111111</v>
      </c>
      <c r="F136" s="36">
        <f t="shared" si="6"/>
        <v>1470.2777777777724</v>
      </c>
      <c r="G136" s="37">
        <f t="shared" si="8"/>
        <v>3331.3888888888832</v>
      </c>
    </row>
    <row r="137" spans="3:7" x14ac:dyDescent="0.3">
      <c r="C137" s="41">
        <f t="shared" si="9"/>
        <v>125</v>
      </c>
      <c r="D137" s="35">
        <f t="shared" si="7"/>
        <v>439222.22222222062</v>
      </c>
      <c r="E137" s="36">
        <f t="shared" si="5"/>
        <v>1861.1111111111111</v>
      </c>
      <c r="F137" s="36">
        <f t="shared" si="6"/>
        <v>1464.0740740740687</v>
      </c>
      <c r="G137" s="37">
        <f t="shared" si="8"/>
        <v>3325.1851851851798</v>
      </c>
    </row>
    <row r="138" spans="3:7" x14ac:dyDescent="0.3">
      <c r="C138" s="41">
        <f t="shared" si="9"/>
        <v>126</v>
      </c>
      <c r="D138" s="35">
        <f t="shared" si="7"/>
        <v>437361.11111110949</v>
      </c>
      <c r="E138" s="36">
        <f t="shared" si="5"/>
        <v>1861.1111111111111</v>
      </c>
      <c r="F138" s="36">
        <f t="shared" si="6"/>
        <v>1457.870370370365</v>
      </c>
      <c r="G138" s="37">
        <f t="shared" si="8"/>
        <v>3318.9814814814763</v>
      </c>
    </row>
    <row r="139" spans="3:7" x14ac:dyDescent="0.3">
      <c r="C139" s="41">
        <f t="shared" si="9"/>
        <v>127</v>
      </c>
      <c r="D139" s="35">
        <f t="shared" si="7"/>
        <v>435499.99999999837</v>
      </c>
      <c r="E139" s="36">
        <f t="shared" si="5"/>
        <v>1861.1111111111111</v>
      </c>
      <c r="F139" s="36">
        <f t="shared" si="6"/>
        <v>1451.6666666666611</v>
      </c>
      <c r="G139" s="37">
        <f t="shared" si="8"/>
        <v>3312.7777777777719</v>
      </c>
    </row>
    <row r="140" spans="3:7" x14ac:dyDescent="0.3">
      <c r="C140" s="41">
        <f t="shared" si="9"/>
        <v>128</v>
      </c>
      <c r="D140" s="35">
        <f t="shared" si="7"/>
        <v>433638.88888888725</v>
      </c>
      <c r="E140" s="36">
        <f t="shared" si="5"/>
        <v>1861.1111111111111</v>
      </c>
      <c r="F140" s="36">
        <f t="shared" si="6"/>
        <v>1445.4629629629574</v>
      </c>
      <c r="G140" s="37">
        <f t="shared" si="8"/>
        <v>3306.5740740740684</v>
      </c>
    </row>
    <row r="141" spans="3:7" x14ac:dyDescent="0.3">
      <c r="C141" s="41">
        <f t="shared" si="9"/>
        <v>129</v>
      </c>
      <c r="D141" s="35">
        <f t="shared" si="7"/>
        <v>431777.77777777612</v>
      </c>
      <c r="E141" s="36">
        <f t="shared" ref="E141:E204" si="10">IF(C141&lt;=$E$10,$E$8/$E$10,0)</f>
        <v>1861.1111111111111</v>
      </c>
      <c r="F141" s="36">
        <f t="shared" ref="F141:F204" si="11">IF(F140=0,0,D141*$E$9*(30/360))</f>
        <v>1439.2592592592537</v>
      </c>
      <c r="G141" s="37">
        <f t="shared" si="8"/>
        <v>3300.370370370365</v>
      </c>
    </row>
    <row r="142" spans="3:7" x14ac:dyDescent="0.3">
      <c r="C142" s="41">
        <f t="shared" si="9"/>
        <v>130</v>
      </c>
      <c r="D142" s="35">
        <f t="shared" ref="D142:D205" si="12">D141-E141</f>
        <v>429916.666666665</v>
      </c>
      <c r="E142" s="36">
        <f t="shared" si="10"/>
        <v>1861.1111111111111</v>
      </c>
      <c r="F142" s="36">
        <f t="shared" si="11"/>
        <v>1433.0555555555497</v>
      </c>
      <c r="G142" s="37">
        <f t="shared" ref="G142:G205" si="13">E142+F142</f>
        <v>3294.1666666666606</v>
      </c>
    </row>
    <row r="143" spans="3:7" x14ac:dyDescent="0.3">
      <c r="C143" s="41">
        <f t="shared" ref="C143:C206" si="14">C142+1</f>
        <v>131</v>
      </c>
      <c r="D143" s="35">
        <f t="shared" si="12"/>
        <v>428055.55555555387</v>
      </c>
      <c r="E143" s="36">
        <f t="shared" si="10"/>
        <v>1861.1111111111111</v>
      </c>
      <c r="F143" s="36">
        <f t="shared" si="11"/>
        <v>1426.851851851846</v>
      </c>
      <c r="G143" s="37">
        <f t="shared" si="13"/>
        <v>3287.9629629629571</v>
      </c>
    </row>
    <row r="144" spans="3:7" x14ac:dyDescent="0.3">
      <c r="C144" s="41">
        <f t="shared" si="14"/>
        <v>132</v>
      </c>
      <c r="D144" s="35">
        <f t="shared" si="12"/>
        <v>426194.44444444275</v>
      </c>
      <c r="E144" s="36">
        <f t="shared" si="10"/>
        <v>1861.1111111111111</v>
      </c>
      <c r="F144" s="36">
        <f t="shared" si="11"/>
        <v>1420.6481481481426</v>
      </c>
      <c r="G144" s="37">
        <f t="shared" si="13"/>
        <v>3281.7592592592537</v>
      </c>
    </row>
    <row r="145" spans="3:7" x14ac:dyDescent="0.3">
      <c r="C145" s="41">
        <f t="shared" si="14"/>
        <v>133</v>
      </c>
      <c r="D145" s="35">
        <f t="shared" si="12"/>
        <v>424333.33333333163</v>
      </c>
      <c r="E145" s="36">
        <f t="shared" si="10"/>
        <v>1861.1111111111111</v>
      </c>
      <c r="F145" s="36">
        <f t="shared" si="11"/>
        <v>1414.4444444444389</v>
      </c>
      <c r="G145" s="37">
        <f t="shared" si="13"/>
        <v>3275.5555555555502</v>
      </c>
    </row>
    <row r="146" spans="3:7" x14ac:dyDescent="0.3">
      <c r="C146" s="41">
        <f t="shared" si="14"/>
        <v>134</v>
      </c>
      <c r="D146" s="35">
        <f t="shared" si="12"/>
        <v>422472.2222222205</v>
      </c>
      <c r="E146" s="36">
        <f t="shared" si="10"/>
        <v>1861.1111111111111</v>
      </c>
      <c r="F146" s="36">
        <f t="shared" si="11"/>
        <v>1408.240740740735</v>
      </c>
      <c r="G146" s="37">
        <f t="shared" si="13"/>
        <v>3269.3518518518458</v>
      </c>
    </row>
    <row r="147" spans="3:7" x14ac:dyDescent="0.3">
      <c r="C147" s="41">
        <f t="shared" si="14"/>
        <v>135</v>
      </c>
      <c r="D147" s="35">
        <f t="shared" si="12"/>
        <v>420611.11111110938</v>
      </c>
      <c r="E147" s="36">
        <f t="shared" si="10"/>
        <v>1861.1111111111111</v>
      </c>
      <c r="F147" s="36">
        <f t="shared" si="11"/>
        <v>1402.0370370370313</v>
      </c>
      <c r="G147" s="37">
        <f t="shared" si="13"/>
        <v>3263.1481481481424</v>
      </c>
    </row>
    <row r="148" spans="3:7" x14ac:dyDescent="0.3">
      <c r="C148" s="41">
        <f t="shared" si="14"/>
        <v>136</v>
      </c>
      <c r="D148" s="35">
        <f t="shared" si="12"/>
        <v>418749.99999999825</v>
      </c>
      <c r="E148" s="36">
        <f t="shared" si="10"/>
        <v>1861.1111111111111</v>
      </c>
      <c r="F148" s="36">
        <f t="shared" si="11"/>
        <v>1395.8333333333276</v>
      </c>
      <c r="G148" s="37">
        <f t="shared" si="13"/>
        <v>3256.9444444444389</v>
      </c>
    </row>
    <row r="149" spans="3:7" x14ac:dyDescent="0.3">
      <c r="C149" s="41">
        <f t="shared" si="14"/>
        <v>137</v>
      </c>
      <c r="D149" s="35">
        <f t="shared" si="12"/>
        <v>416888.88888888713</v>
      </c>
      <c r="E149" s="36">
        <f t="shared" si="10"/>
        <v>1861.1111111111111</v>
      </c>
      <c r="F149" s="36">
        <f t="shared" si="11"/>
        <v>1389.6296296296237</v>
      </c>
      <c r="G149" s="37">
        <f t="shared" si="13"/>
        <v>3250.7407407407345</v>
      </c>
    </row>
    <row r="150" spans="3:7" x14ac:dyDescent="0.3">
      <c r="C150" s="41">
        <f t="shared" si="14"/>
        <v>138</v>
      </c>
      <c r="D150" s="35">
        <f t="shared" si="12"/>
        <v>415027.77777777601</v>
      </c>
      <c r="E150" s="36">
        <f t="shared" si="10"/>
        <v>1861.1111111111111</v>
      </c>
      <c r="F150" s="36">
        <f t="shared" si="11"/>
        <v>1383.42592592592</v>
      </c>
      <c r="G150" s="37">
        <f t="shared" si="13"/>
        <v>3244.537037037031</v>
      </c>
    </row>
    <row r="151" spans="3:7" x14ac:dyDescent="0.3">
      <c r="C151" s="41">
        <f t="shared" si="14"/>
        <v>139</v>
      </c>
      <c r="D151" s="35">
        <f t="shared" si="12"/>
        <v>413166.66666666488</v>
      </c>
      <c r="E151" s="36">
        <f t="shared" si="10"/>
        <v>1861.1111111111111</v>
      </c>
      <c r="F151" s="36">
        <f t="shared" si="11"/>
        <v>1377.2222222222163</v>
      </c>
      <c r="G151" s="37">
        <f t="shared" si="13"/>
        <v>3238.3333333333276</v>
      </c>
    </row>
    <row r="152" spans="3:7" x14ac:dyDescent="0.3">
      <c r="C152" s="41">
        <f t="shared" si="14"/>
        <v>140</v>
      </c>
      <c r="D152" s="35">
        <f t="shared" si="12"/>
        <v>411305.55555555376</v>
      </c>
      <c r="E152" s="36">
        <f t="shared" si="10"/>
        <v>1861.1111111111111</v>
      </c>
      <c r="F152" s="36">
        <f t="shared" si="11"/>
        <v>1371.0185185185123</v>
      </c>
      <c r="G152" s="37">
        <f t="shared" si="13"/>
        <v>3232.1296296296232</v>
      </c>
    </row>
    <row r="153" spans="3:7" x14ac:dyDescent="0.3">
      <c r="C153" s="41">
        <f t="shared" si="14"/>
        <v>141</v>
      </c>
      <c r="D153" s="35">
        <f t="shared" si="12"/>
        <v>409444.44444444263</v>
      </c>
      <c r="E153" s="36">
        <f t="shared" si="10"/>
        <v>1861.1111111111111</v>
      </c>
      <c r="F153" s="36">
        <f t="shared" si="11"/>
        <v>1364.8148148148089</v>
      </c>
      <c r="G153" s="37">
        <f t="shared" si="13"/>
        <v>3225.9259259259197</v>
      </c>
    </row>
    <row r="154" spans="3:7" x14ac:dyDescent="0.3">
      <c r="C154" s="41">
        <f t="shared" si="14"/>
        <v>142</v>
      </c>
      <c r="D154" s="35">
        <f t="shared" si="12"/>
        <v>407583.33333333151</v>
      </c>
      <c r="E154" s="36">
        <f t="shared" si="10"/>
        <v>1861.1111111111111</v>
      </c>
      <c r="F154" s="36">
        <f t="shared" si="11"/>
        <v>1358.6111111111049</v>
      </c>
      <c r="G154" s="37">
        <f t="shared" si="13"/>
        <v>3219.7222222222163</v>
      </c>
    </row>
    <row r="155" spans="3:7" x14ac:dyDescent="0.3">
      <c r="C155" s="41">
        <f t="shared" si="14"/>
        <v>143</v>
      </c>
      <c r="D155" s="35">
        <f t="shared" si="12"/>
        <v>405722.22222222039</v>
      </c>
      <c r="E155" s="36">
        <f t="shared" si="10"/>
        <v>1861.1111111111111</v>
      </c>
      <c r="F155" s="36">
        <f t="shared" si="11"/>
        <v>1352.4074074074013</v>
      </c>
      <c r="G155" s="37">
        <f t="shared" si="13"/>
        <v>3213.5185185185123</v>
      </c>
    </row>
    <row r="156" spans="3:7" x14ac:dyDescent="0.3">
      <c r="C156" s="41">
        <f t="shared" si="14"/>
        <v>144</v>
      </c>
      <c r="D156" s="35">
        <f t="shared" si="12"/>
        <v>403861.11111110926</v>
      </c>
      <c r="E156" s="36">
        <f t="shared" si="10"/>
        <v>1861.1111111111111</v>
      </c>
      <c r="F156" s="36">
        <f t="shared" si="11"/>
        <v>1346.2037037036976</v>
      </c>
      <c r="G156" s="37">
        <f t="shared" si="13"/>
        <v>3207.3148148148084</v>
      </c>
    </row>
    <row r="157" spans="3:7" x14ac:dyDescent="0.3">
      <c r="C157" s="41">
        <f t="shared" si="14"/>
        <v>145</v>
      </c>
      <c r="D157" s="35">
        <f t="shared" si="12"/>
        <v>401999.99999999814</v>
      </c>
      <c r="E157" s="36">
        <f t="shared" si="10"/>
        <v>1861.1111111111111</v>
      </c>
      <c r="F157" s="36">
        <f t="shared" si="11"/>
        <v>1339.9999999999936</v>
      </c>
      <c r="G157" s="37">
        <f t="shared" si="13"/>
        <v>3201.1111111111049</v>
      </c>
    </row>
    <row r="158" spans="3:7" x14ac:dyDescent="0.3">
      <c r="C158" s="41">
        <f t="shared" si="14"/>
        <v>146</v>
      </c>
      <c r="D158" s="35">
        <f t="shared" si="12"/>
        <v>400138.88888888701</v>
      </c>
      <c r="E158" s="36">
        <f t="shared" si="10"/>
        <v>1861.1111111111111</v>
      </c>
      <c r="F158" s="36">
        <f t="shared" si="11"/>
        <v>1333.7962962962899</v>
      </c>
      <c r="G158" s="37">
        <f t="shared" si="13"/>
        <v>3194.907407407401</v>
      </c>
    </row>
    <row r="159" spans="3:7" x14ac:dyDescent="0.3">
      <c r="C159" s="41">
        <f t="shared" si="14"/>
        <v>147</v>
      </c>
      <c r="D159" s="35">
        <f t="shared" si="12"/>
        <v>398277.77777777589</v>
      </c>
      <c r="E159" s="36">
        <f t="shared" si="10"/>
        <v>1861.1111111111111</v>
      </c>
      <c r="F159" s="36">
        <f t="shared" si="11"/>
        <v>1327.5925925925862</v>
      </c>
      <c r="G159" s="37">
        <f t="shared" si="13"/>
        <v>3188.7037037036971</v>
      </c>
    </row>
    <row r="160" spans="3:7" x14ac:dyDescent="0.3">
      <c r="C160" s="41">
        <f t="shared" si="14"/>
        <v>148</v>
      </c>
      <c r="D160" s="35">
        <f t="shared" si="12"/>
        <v>396416.66666666477</v>
      </c>
      <c r="E160" s="36">
        <f t="shared" si="10"/>
        <v>1861.1111111111111</v>
      </c>
      <c r="F160" s="36">
        <f t="shared" si="11"/>
        <v>1321.3888888888825</v>
      </c>
      <c r="G160" s="37">
        <f t="shared" si="13"/>
        <v>3182.4999999999936</v>
      </c>
    </row>
    <row r="161" spans="3:7" x14ac:dyDescent="0.3">
      <c r="C161" s="41">
        <f t="shared" si="14"/>
        <v>149</v>
      </c>
      <c r="D161" s="35">
        <f t="shared" si="12"/>
        <v>394555.55555555364</v>
      </c>
      <c r="E161" s="36">
        <f t="shared" si="10"/>
        <v>1861.1111111111111</v>
      </c>
      <c r="F161" s="36">
        <f t="shared" si="11"/>
        <v>1315.1851851851789</v>
      </c>
      <c r="G161" s="37">
        <f t="shared" si="13"/>
        <v>3176.2962962962902</v>
      </c>
    </row>
    <row r="162" spans="3:7" x14ac:dyDescent="0.3">
      <c r="C162" s="41">
        <f t="shared" si="14"/>
        <v>150</v>
      </c>
      <c r="D162" s="35">
        <f t="shared" si="12"/>
        <v>392694.44444444252</v>
      </c>
      <c r="E162" s="36">
        <f t="shared" si="10"/>
        <v>1861.1111111111111</v>
      </c>
      <c r="F162" s="36">
        <f t="shared" si="11"/>
        <v>1308.9814814814749</v>
      </c>
      <c r="G162" s="37">
        <f t="shared" si="13"/>
        <v>3170.0925925925858</v>
      </c>
    </row>
    <row r="163" spans="3:7" x14ac:dyDescent="0.3">
      <c r="C163" s="41">
        <f t="shared" si="14"/>
        <v>151</v>
      </c>
      <c r="D163" s="35">
        <f t="shared" si="12"/>
        <v>390833.33333333139</v>
      </c>
      <c r="E163" s="36">
        <f t="shared" si="10"/>
        <v>1861.1111111111111</v>
      </c>
      <c r="F163" s="36">
        <f t="shared" si="11"/>
        <v>1302.7777777777712</v>
      </c>
      <c r="G163" s="37">
        <f t="shared" si="13"/>
        <v>3163.8888888888823</v>
      </c>
    </row>
    <row r="164" spans="3:7" x14ac:dyDescent="0.3">
      <c r="C164" s="41">
        <f t="shared" si="14"/>
        <v>152</v>
      </c>
      <c r="D164" s="35">
        <f t="shared" si="12"/>
        <v>388972.22222222027</v>
      </c>
      <c r="E164" s="36">
        <f t="shared" si="10"/>
        <v>1861.1111111111111</v>
      </c>
      <c r="F164" s="36">
        <f t="shared" si="11"/>
        <v>1296.5740740740675</v>
      </c>
      <c r="G164" s="37">
        <f t="shared" si="13"/>
        <v>3157.6851851851789</v>
      </c>
    </row>
    <row r="165" spans="3:7" x14ac:dyDescent="0.3">
      <c r="C165" s="41">
        <f t="shared" si="14"/>
        <v>153</v>
      </c>
      <c r="D165" s="35">
        <f t="shared" si="12"/>
        <v>387111.11111110914</v>
      </c>
      <c r="E165" s="36">
        <f t="shared" si="10"/>
        <v>1861.1111111111111</v>
      </c>
      <c r="F165" s="36">
        <f t="shared" si="11"/>
        <v>1290.3703703703636</v>
      </c>
      <c r="G165" s="37">
        <f t="shared" si="13"/>
        <v>3151.4814814814745</v>
      </c>
    </row>
    <row r="166" spans="3:7" x14ac:dyDescent="0.3">
      <c r="C166" s="41">
        <f t="shared" si="14"/>
        <v>154</v>
      </c>
      <c r="D166" s="35">
        <f t="shared" si="12"/>
        <v>385249.99999999802</v>
      </c>
      <c r="E166" s="36">
        <f t="shared" si="10"/>
        <v>1861.1111111111111</v>
      </c>
      <c r="F166" s="36">
        <f t="shared" si="11"/>
        <v>1284.1666666666601</v>
      </c>
      <c r="G166" s="37">
        <f t="shared" si="13"/>
        <v>3145.277777777771</v>
      </c>
    </row>
    <row r="167" spans="3:7" x14ac:dyDescent="0.3">
      <c r="C167" s="41">
        <f t="shared" si="14"/>
        <v>155</v>
      </c>
      <c r="D167" s="35">
        <f t="shared" si="12"/>
        <v>383388.8888888869</v>
      </c>
      <c r="E167" s="36">
        <f t="shared" si="10"/>
        <v>1861.1111111111111</v>
      </c>
      <c r="F167" s="36">
        <f t="shared" si="11"/>
        <v>1277.9629629629562</v>
      </c>
      <c r="G167" s="37">
        <f t="shared" si="13"/>
        <v>3139.0740740740675</v>
      </c>
    </row>
    <row r="168" spans="3:7" x14ac:dyDescent="0.3">
      <c r="C168" s="41">
        <f t="shared" si="14"/>
        <v>156</v>
      </c>
      <c r="D168" s="35">
        <f t="shared" si="12"/>
        <v>381527.77777777577</v>
      </c>
      <c r="E168" s="36">
        <f t="shared" si="10"/>
        <v>1861.1111111111111</v>
      </c>
      <c r="F168" s="36">
        <f t="shared" si="11"/>
        <v>1271.7592592592525</v>
      </c>
      <c r="G168" s="37">
        <f t="shared" si="13"/>
        <v>3132.8703703703636</v>
      </c>
    </row>
    <row r="169" spans="3:7" x14ac:dyDescent="0.3">
      <c r="C169" s="41">
        <f t="shared" si="14"/>
        <v>157</v>
      </c>
      <c r="D169" s="35">
        <f t="shared" si="12"/>
        <v>379666.66666666465</v>
      </c>
      <c r="E169" s="36">
        <f t="shared" si="10"/>
        <v>1861.1111111111111</v>
      </c>
      <c r="F169" s="36">
        <f t="shared" si="11"/>
        <v>1265.5555555555488</v>
      </c>
      <c r="G169" s="37">
        <f t="shared" si="13"/>
        <v>3126.6666666666597</v>
      </c>
    </row>
    <row r="170" spans="3:7" x14ac:dyDescent="0.3">
      <c r="C170" s="41">
        <f t="shared" si="14"/>
        <v>158</v>
      </c>
      <c r="D170" s="35">
        <f t="shared" si="12"/>
        <v>377805.55555555352</v>
      </c>
      <c r="E170" s="36">
        <f t="shared" si="10"/>
        <v>1861.1111111111111</v>
      </c>
      <c r="F170" s="36">
        <f t="shared" si="11"/>
        <v>1259.3518518518449</v>
      </c>
      <c r="G170" s="37">
        <f t="shared" si="13"/>
        <v>3120.4629629629562</v>
      </c>
    </row>
    <row r="171" spans="3:7" x14ac:dyDescent="0.3">
      <c r="C171" s="41">
        <f t="shared" si="14"/>
        <v>159</v>
      </c>
      <c r="D171" s="35">
        <f t="shared" si="12"/>
        <v>375944.4444444424</v>
      </c>
      <c r="E171" s="36">
        <f t="shared" si="10"/>
        <v>1861.1111111111111</v>
      </c>
      <c r="F171" s="36">
        <f t="shared" si="11"/>
        <v>1253.1481481481412</v>
      </c>
      <c r="G171" s="37">
        <f t="shared" si="13"/>
        <v>3114.2592592592523</v>
      </c>
    </row>
    <row r="172" spans="3:7" x14ac:dyDescent="0.3">
      <c r="C172" s="41">
        <f t="shared" si="14"/>
        <v>160</v>
      </c>
      <c r="D172" s="35">
        <f t="shared" si="12"/>
        <v>374083.33333333128</v>
      </c>
      <c r="E172" s="36">
        <f t="shared" si="10"/>
        <v>1861.1111111111111</v>
      </c>
      <c r="F172" s="36">
        <f t="shared" si="11"/>
        <v>1246.9444444444375</v>
      </c>
      <c r="G172" s="37">
        <f t="shared" si="13"/>
        <v>3108.0555555555484</v>
      </c>
    </row>
    <row r="173" spans="3:7" x14ac:dyDescent="0.3">
      <c r="C173" s="41">
        <f t="shared" si="14"/>
        <v>161</v>
      </c>
      <c r="D173" s="35">
        <f t="shared" si="12"/>
        <v>372222.22222222015</v>
      </c>
      <c r="E173" s="36">
        <f t="shared" si="10"/>
        <v>1861.1111111111111</v>
      </c>
      <c r="F173" s="36">
        <f t="shared" si="11"/>
        <v>1240.7407407407338</v>
      </c>
      <c r="G173" s="37">
        <f t="shared" si="13"/>
        <v>3101.8518518518449</v>
      </c>
    </row>
    <row r="174" spans="3:7" x14ac:dyDescent="0.3">
      <c r="C174" s="41">
        <f t="shared" si="14"/>
        <v>162</v>
      </c>
      <c r="D174" s="35">
        <f t="shared" si="12"/>
        <v>370361.11111110903</v>
      </c>
      <c r="E174" s="36">
        <f t="shared" si="10"/>
        <v>1861.1111111111111</v>
      </c>
      <c r="F174" s="36">
        <f t="shared" si="11"/>
        <v>1234.5370370370301</v>
      </c>
      <c r="G174" s="37">
        <f t="shared" si="13"/>
        <v>3095.6481481481414</v>
      </c>
    </row>
    <row r="175" spans="3:7" x14ac:dyDescent="0.3">
      <c r="C175" s="41">
        <f t="shared" si="14"/>
        <v>163</v>
      </c>
      <c r="D175" s="35">
        <f t="shared" si="12"/>
        <v>368499.9999999979</v>
      </c>
      <c r="E175" s="36">
        <f t="shared" si="10"/>
        <v>1861.1111111111111</v>
      </c>
      <c r="F175" s="36">
        <f t="shared" si="11"/>
        <v>1228.3333333333262</v>
      </c>
      <c r="G175" s="37">
        <f t="shared" si="13"/>
        <v>3089.4444444444371</v>
      </c>
    </row>
    <row r="176" spans="3:7" x14ac:dyDescent="0.3">
      <c r="C176" s="41">
        <f t="shared" si="14"/>
        <v>164</v>
      </c>
      <c r="D176" s="35">
        <f t="shared" si="12"/>
        <v>366638.88888888678</v>
      </c>
      <c r="E176" s="36">
        <f t="shared" si="10"/>
        <v>1861.1111111111111</v>
      </c>
      <c r="F176" s="36">
        <f t="shared" si="11"/>
        <v>1222.1296296296225</v>
      </c>
      <c r="G176" s="37">
        <f t="shared" si="13"/>
        <v>3083.2407407407336</v>
      </c>
    </row>
    <row r="177" spans="3:7" x14ac:dyDescent="0.3">
      <c r="C177" s="41">
        <f t="shared" si="14"/>
        <v>165</v>
      </c>
      <c r="D177" s="35">
        <f t="shared" si="12"/>
        <v>364777.77777777566</v>
      </c>
      <c r="E177" s="36">
        <f t="shared" si="10"/>
        <v>1861.1111111111111</v>
      </c>
      <c r="F177" s="36">
        <f t="shared" si="11"/>
        <v>1215.9259259259188</v>
      </c>
      <c r="G177" s="37">
        <f t="shared" si="13"/>
        <v>3077.0370370370301</v>
      </c>
    </row>
    <row r="178" spans="3:7" x14ac:dyDescent="0.3">
      <c r="C178" s="41">
        <f t="shared" si="14"/>
        <v>166</v>
      </c>
      <c r="D178" s="35">
        <f t="shared" si="12"/>
        <v>362916.66666666453</v>
      </c>
      <c r="E178" s="36">
        <f t="shared" si="10"/>
        <v>1861.1111111111111</v>
      </c>
      <c r="F178" s="36">
        <f t="shared" si="11"/>
        <v>1209.7222222222151</v>
      </c>
      <c r="G178" s="37">
        <f t="shared" si="13"/>
        <v>3070.8333333333262</v>
      </c>
    </row>
    <row r="179" spans="3:7" x14ac:dyDescent="0.3">
      <c r="C179" s="41">
        <f t="shared" si="14"/>
        <v>167</v>
      </c>
      <c r="D179" s="35">
        <f t="shared" si="12"/>
        <v>361055.55555555341</v>
      </c>
      <c r="E179" s="36">
        <f t="shared" si="10"/>
        <v>1861.1111111111111</v>
      </c>
      <c r="F179" s="36">
        <f t="shared" si="11"/>
        <v>1203.5185185185114</v>
      </c>
      <c r="G179" s="37">
        <f t="shared" si="13"/>
        <v>3064.6296296296223</v>
      </c>
    </row>
    <row r="180" spans="3:7" x14ac:dyDescent="0.3">
      <c r="C180" s="41">
        <f t="shared" si="14"/>
        <v>168</v>
      </c>
      <c r="D180" s="35">
        <f t="shared" si="12"/>
        <v>359194.44444444228</v>
      </c>
      <c r="E180" s="36">
        <f t="shared" si="10"/>
        <v>1861.1111111111111</v>
      </c>
      <c r="F180" s="36">
        <f t="shared" si="11"/>
        <v>1197.3148148148075</v>
      </c>
      <c r="G180" s="37">
        <f t="shared" si="13"/>
        <v>3058.4259259259188</v>
      </c>
    </row>
    <row r="181" spans="3:7" x14ac:dyDescent="0.3">
      <c r="C181" s="41">
        <f t="shared" si="14"/>
        <v>169</v>
      </c>
      <c r="D181" s="35">
        <f t="shared" si="12"/>
        <v>357333.33333333116</v>
      </c>
      <c r="E181" s="36">
        <f t="shared" si="10"/>
        <v>1861.1111111111111</v>
      </c>
      <c r="F181" s="36">
        <f t="shared" si="11"/>
        <v>1191.1111111111038</v>
      </c>
      <c r="G181" s="37">
        <f t="shared" si="13"/>
        <v>3052.2222222222149</v>
      </c>
    </row>
    <row r="182" spans="3:7" x14ac:dyDescent="0.3">
      <c r="C182" s="41">
        <f t="shared" si="14"/>
        <v>170</v>
      </c>
      <c r="D182" s="35">
        <f t="shared" si="12"/>
        <v>355472.22222222004</v>
      </c>
      <c r="E182" s="36">
        <f t="shared" si="10"/>
        <v>1861.1111111111111</v>
      </c>
      <c r="F182" s="36">
        <f t="shared" si="11"/>
        <v>1184.9074074074001</v>
      </c>
      <c r="G182" s="37">
        <f t="shared" si="13"/>
        <v>3046.018518518511</v>
      </c>
    </row>
    <row r="183" spans="3:7" x14ac:dyDescent="0.3">
      <c r="C183" s="41">
        <f t="shared" si="14"/>
        <v>171</v>
      </c>
      <c r="D183" s="35">
        <f t="shared" si="12"/>
        <v>353611.11111110891</v>
      </c>
      <c r="E183" s="36">
        <f t="shared" si="10"/>
        <v>1861.1111111111111</v>
      </c>
      <c r="F183" s="36">
        <f t="shared" si="11"/>
        <v>1178.7037037036962</v>
      </c>
      <c r="G183" s="37">
        <f t="shared" si="13"/>
        <v>3039.8148148148075</v>
      </c>
    </row>
    <row r="184" spans="3:7" x14ac:dyDescent="0.3">
      <c r="C184" s="41">
        <f t="shared" si="14"/>
        <v>172</v>
      </c>
      <c r="D184" s="35">
        <f t="shared" si="12"/>
        <v>351749.99999999779</v>
      </c>
      <c r="E184" s="36">
        <f t="shared" si="10"/>
        <v>1861.1111111111111</v>
      </c>
      <c r="F184" s="36">
        <f t="shared" si="11"/>
        <v>1172.4999999999927</v>
      </c>
      <c r="G184" s="37">
        <f t="shared" si="13"/>
        <v>3033.611111111104</v>
      </c>
    </row>
    <row r="185" spans="3:7" x14ac:dyDescent="0.3">
      <c r="C185" s="41">
        <f t="shared" si="14"/>
        <v>173</v>
      </c>
      <c r="D185" s="35">
        <f t="shared" si="12"/>
        <v>349888.88888888666</v>
      </c>
      <c r="E185" s="36">
        <f t="shared" si="10"/>
        <v>1861.1111111111111</v>
      </c>
      <c r="F185" s="36">
        <f t="shared" si="11"/>
        <v>1166.2962962962888</v>
      </c>
      <c r="G185" s="37">
        <f t="shared" si="13"/>
        <v>3027.4074074073997</v>
      </c>
    </row>
    <row r="186" spans="3:7" x14ac:dyDescent="0.3">
      <c r="C186" s="41">
        <f t="shared" si="14"/>
        <v>174</v>
      </c>
      <c r="D186" s="35">
        <f t="shared" si="12"/>
        <v>348027.77777777554</v>
      </c>
      <c r="E186" s="36">
        <f t="shared" si="10"/>
        <v>1861.1111111111111</v>
      </c>
      <c r="F186" s="36">
        <f t="shared" si="11"/>
        <v>1160.0925925925851</v>
      </c>
      <c r="G186" s="37">
        <f t="shared" si="13"/>
        <v>3021.2037037036962</v>
      </c>
    </row>
    <row r="187" spans="3:7" x14ac:dyDescent="0.3">
      <c r="C187" s="41">
        <f t="shared" si="14"/>
        <v>175</v>
      </c>
      <c r="D187" s="35">
        <f t="shared" si="12"/>
        <v>346166.66666666442</v>
      </c>
      <c r="E187" s="36">
        <f t="shared" si="10"/>
        <v>1861.1111111111111</v>
      </c>
      <c r="F187" s="36">
        <f t="shared" si="11"/>
        <v>1153.8888888888814</v>
      </c>
      <c r="G187" s="37">
        <f t="shared" si="13"/>
        <v>3014.9999999999927</v>
      </c>
    </row>
    <row r="188" spans="3:7" x14ac:dyDescent="0.3">
      <c r="C188" s="41">
        <f t="shared" si="14"/>
        <v>176</v>
      </c>
      <c r="D188" s="35">
        <f t="shared" si="12"/>
        <v>344305.55555555329</v>
      </c>
      <c r="E188" s="36">
        <f t="shared" si="10"/>
        <v>1861.1111111111111</v>
      </c>
      <c r="F188" s="36">
        <f t="shared" si="11"/>
        <v>1147.6851851851775</v>
      </c>
      <c r="G188" s="37">
        <f t="shared" si="13"/>
        <v>3008.7962962962883</v>
      </c>
    </row>
    <row r="189" spans="3:7" x14ac:dyDescent="0.3">
      <c r="C189" s="41">
        <f t="shared" si="14"/>
        <v>177</v>
      </c>
      <c r="D189" s="35">
        <f t="shared" si="12"/>
        <v>342444.44444444217</v>
      </c>
      <c r="E189" s="36">
        <f t="shared" si="10"/>
        <v>1861.1111111111111</v>
      </c>
      <c r="F189" s="36">
        <f t="shared" si="11"/>
        <v>1141.4814814814738</v>
      </c>
      <c r="G189" s="37">
        <f t="shared" si="13"/>
        <v>3002.5925925925849</v>
      </c>
    </row>
    <row r="190" spans="3:7" x14ac:dyDescent="0.3">
      <c r="C190" s="41">
        <f t="shared" si="14"/>
        <v>178</v>
      </c>
      <c r="D190" s="35">
        <f t="shared" si="12"/>
        <v>340583.33333333104</v>
      </c>
      <c r="E190" s="36">
        <f t="shared" si="10"/>
        <v>1861.1111111111111</v>
      </c>
      <c r="F190" s="36">
        <f t="shared" si="11"/>
        <v>1135.2777777777701</v>
      </c>
      <c r="G190" s="37">
        <f t="shared" si="13"/>
        <v>2996.3888888888814</v>
      </c>
    </row>
    <row r="191" spans="3:7" x14ac:dyDescent="0.3">
      <c r="C191" s="41">
        <f t="shared" si="14"/>
        <v>179</v>
      </c>
      <c r="D191" s="35">
        <f t="shared" si="12"/>
        <v>338722.22222221992</v>
      </c>
      <c r="E191" s="36">
        <f t="shared" si="10"/>
        <v>1861.1111111111111</v>
      </c>
      <c r="F191" s="36">
        <f t="shared" si="11"/>
        <v>1129.0740740740664</v>
      </c>
      <c r="G191" s="37">
        <f t="shared" si="13"/>
        <v>2990.1851851851775</v>
      </c>
    </row>
    <row r="192" spans="3:7" x14ac:dyDescent="0.3">
      <c r="C192" s="41">
        <f t="shared" si="14"/>
        <v>180</v>
      </c>
      <c r="D192" s="35">
        <f t="shared" si="12"/>
        <v>336861.1111111088</v>
      </c>
      <c r="E192" s="36">
        <f t="shared" si="10"/>
        <v>1861.1111111111111</v>
      </c>
      <c r="F192" s="36">
        <f t="shared" si="11"/>
        <v>1122.8703703703627</v>
      </c>
      <c r="G192" s="37">
        <f t="shared" si="13"/>
        <v>2983.9814814814736</v>
      </c>
    </row>
    <row r="193" spans="3:7" x14ac:dyDescent="0.3">
      <c r="C193" s="41">
        <f t="shared" si="14"/>
        <v>181</v>
      </c>
      <c r="D193" s="35">
        <f t="shared" si="12"/>
        <v>334999.99999999767</v>
      </c>
      <c r="E193" s="36">
        <f t="shared" si="10"/>
        <v>1861.1111111111111</v>
      </c>
      <c r="F193" s="36">
        <f t="shared" si="11"/>
        <v>1116.6666666666588</v>
      </c>
      <c r="G193" s="37">
        <f t="shared" si="13"/>
        <v>2977.7777777777701</v>
      </c>
    </row>
    <row r="194" spans="3:7" x14ac:dyDescent="0.3">
      <c r="C194" s="41">
        <f t="shared" si="14"/>
        <v>182</v>
      </c>
      <c r="D194" s="35">
        <f t="shared" si="12"/>
        <v>333138.88888888655</v>
      </c>
      <c r="E194" s="36">
        <f t="shared" si="10"/>
        <v>1861.1111111111111</v>
      </c>
      <c r="F194" s="36">
        <f t="shared" si="11"/>
        <v>1110.4629629629551</v>
      </c>
      <c r="G194" s="37">
        <f t="shared" si="13"/>
        <v>2971.5740740740662</v>
      </c>
    </row>
    <row r="195" spans="3:7" x14ac:dyDescent="0.3">
      <c r="C195" s="41">
        <f t="shared" si="14"/>
        <v>183</v>
      </c>
      <c r="D195" s="35">
        <f t="shared" si="12"/>
        <v>331277.77777777542</v>
      </c>
      <c r="E195" s="36">
        <f t="shared" si="10"/>
        <v>1861.1111111111111</v>
      </c>
      <c r="F195" s="36">
        <f t="shared" si="11"/>
        <v>1104.2592592592514</v>
      </c>
      <c r="G195" s="37">
        <f t="shared" si="13"/>
        <v>2965.3703703703623</v>
      </c>
    </row>
    <row r="196" spans="3:7" x14ac:dyDescent="0.3">
      <c r="C196" s="41">
        <f t="shared" si="14"/>
        <v>184</v>
      </c>
      <c r="D196" s="35">
        <f t="shared" si="12"/>
        <v>329416.6666666643</v>
      </c>
      <c r="E196" s="36">
        <f t="shared" si="10"/>
        <v>1861.1111111111111</v>
      </c>
      <c r="F196" s="36">
        <f t="shared" si="11"/>
        <v>1098.0555555555475</v>
      </c>
      <c r="G196" s="37">
        <f t="shared" si="13"/>
        <v>2959.1666666666588</v>
      </c>
    </row>
    <row r="197" spans="3:7" x14ac:dyDescent="0.3">
      <c r="C197" s="41">
        <f t="shared" si="14"/>
        <v>185</v>
      </c>
      <c r="D197" s="35">
        <f t="shared" si="12"/>
        <v>327555.55555555318</v>
      </c>
      <c r="E197" s="36">
        <f t="shared" si="10"/>
        <v>1861.1111111111111</v>
      </c>
      <c r="F197" s="36">
        <f t="shared" si="11"/>
        <v>1091.851851851844</v>
      </c>
      <c r="G197" s="37">
        <f t="shared" si="13"/>
        <v>2952.9629629629553</v>
      </c>
    </row>
    <row r="198" spans="3:7" x14ac:dyDescent="0.3">
      <c r="C198" s="41">
        <f t="shared" si="14"/>
        <v>186</v>
      </c>
      <c r="D198" s="35">
        <f t="shared" si="12"/>
        <v>325694.44444444205</v>
      </c>
      <c r="E198" s="36">
        <f t="shared" si="10"/>
        <v>1861.1111111111111</v>
      </c>
      <c r="F198" s="36">
        <f t="shared" si="11"/>
        <v>1085.6481481481401</v>
      </c>
      <c r="G198" s="37">
        <f t="shared" si="13"/>
        <v>2946.7592592592509</v>
      </c>
    </row>
    <row r="199" spans="3:7" x14ac:dyDescent="0.3">
      <c r="C199" s="41">
        <f t="shared" si="14"/>
        <v>187</v>
      </c>
      <c r="D199" s="35">
        <f t="shared" si="12"/>
        <v>323833.33333333093</v>
      </c>
      <c r="E199" s="36">
        <f t="shared" si="10"/>
        <v>1861.1111111111111</v>
      </c>
      <c r="F199" s="36">
        <f t="shared" si="11"/>
        <v>1079.4444444444364</v>
      </c>
      <c r="G199" s="37">
        <f t="shared" si="13"/>
        <v>2940.5555555555475</v>
      </c>
    </row>
    <row r="200" spans="3:7" x14ac:dyDescent="0.3">
      <c r="C200" s="41">
        <f t="shared" si="14"/>
        <v>188</v>
      </c>
      <c r="D200" s="35">
        <f t="shared" si="12"/>
        <v>321972.2222222198</v>
      </c>
      <c r="E200" s="36">
        <f t="shared" si="10"/>
        <v>1861.1111111111111</v>
      </c>
      <c r="F200" s="36">
        <f t="shared" si="11"/>
        <v>1073.2407407407327</v>
      </c>
      <c r="G200" s="37">
        <f t="shared" si="13"/>
        <v>2934.351851851844</v>
      </c>
    </row>
    <row r="201" spans="3:7" x14ac:dyDescent="0.3">
      <c r="C201" s="41">
        <f t="shared" si="14"/>
        <v>189</v>
      </c>
      <c r="D201" s="35">
        <f t="shared" si="12"/>
        <v>320111.11111110868</v>
      </c>
      <c r="E201" s="36">
        <f t="shared" si="10"/>
        <v>1861.1111111111111</v>
      </c>
      <c r="F201" s="36">
        <f t="shared" si="11"/>
        <v>1067.0370370370288</v>
      </c>
      <c r="G201" s="37">
        <f t="shared" si="13"/>
        <v>2928.1481481481396</v>
      </c>
    </row>
    <row r="202" spans="3:7" x14ac:dyDescent="0.3">
      <c r="C202" s="41">
        <f t="shared" si="14"/>
        <v>190</v>
      </c>
      <c r="D202" s="35">
        <f t="shared" si="12"/>
        <v>318249.99999999756</v>
      </c>
      <c r="E202" s="36">
        <f t="shared" si="10"/>
        <v>1861.1111111111111</v>
      </c>
      <c r="F202" s="36">
        <f t="shared" si="11"/>
        <v>1060.8333333333251</v>
      </c>
      <c r="G202" s="37">
        <f t="shared" si="13"/>
        <v>2921.9444444444362</v>
      </c>
    </row>
    <row r="203" spans="3:7" x14ac:dyDescent="0.3">
      <c r="C203" s="41">
        <f t="shared" si="14"/>
        <v>191</v>
      </c>
      <c r="D203" s="35">
        <f t="shared" si="12"/>
        <v>316388.88888888643</v>
      </c>
      <c r="E203" s="36">
        <f t="shared" si="10"/>
        <v>1861.1111111111111</v>
      </c>
      <c r="F203" s="36">
        <f t="shared" si="11"/>
        <v>1054.6296296296214</v>
      </c>
      <c r="G203" s="37">
        <f t="shared" si="13"/>
        <v>2915.7407407407327</v>
      </c>
    </row>
    <row r="204" spans="3:7" x14ac:dyDescent="0.3">
      <c r="C204" s="41">
        <f t="shared" si="14"/>
        <v>192</v>
      </c>
      <c r="D204" s="35">
        <f t="shared" si="12"/>
        <v>314527.77777777531</v>
      </c>
      <c r="E204" s="36">
        <f t="shared" si="10"/>
        <v>1861.1111111111111</v>
      </c>
      <c r="F204" s="36">
        <f t="shared" si="11"/>
        <v>1048.4259259259177</v>
      </c>
      <c r="G204" s="37">
        <f t="shared" si="13"/>
        <v>2909.5370370370288</v>
      </c>
    </row>
    <row r="205" spans="3:7" x14ac:dyDescent="0.3">
      <c r="C205" s="41">
        <f t="shared" si="14"/>
        <v>193</v>
      </c>
      <c r="D205" s="35">
        <f t="shared" si="12"/>
        <v>312666.66666666418</v>
      </c>
      <c r="E205" s="36">
        <f t="shared" ref="E205:E268" si="15">IF(C205&lt;=$E$10,$E$8/$E$10,0)</f>
        <v>1861.1111111111111</v>
      </c>
      <c r="F205" s="36">
        <f t="shared" ref="F205:F268" si="16">IF(F204=0,0,D205*$E$9*(30/360))</f>
        <v>1042.222222222214</v>
      </c>
      <c r="G205" s="37">
        <f t="shared" si="13"/>
        <v>2903.3333333333248</v>
      </c>
    </row>
    <row r="206" spans="3:7" x14ac:dyDescent="0.3">
      <c r="C206" s="41">
        <f t="shared" si="14"/>
        <v>194</v>
      </c>
      <c r="D206" s="35">
        <f t="shared" ref="D206:D269" si="17">D205-E205</f>
        <v>310805.55555555306</v>
      </c>
      <c r="E206" s="36">
        <f t="shared" si="15"/>
        <v>1861.1111111111111</v>
      </c>
      <c r="F206" s="36">
        <f t="shared" si="16"/>
        <v>1036.0185185185101</v>
      </c>
      <c r="G206" s="37">
        <f t="shared" ref="G206:G269" si="18">E206+F206</f>
        <v>2897.1296296296214</v>
      </c>
    </row>
    <row r="207" spans="3:7" x14ac:dyDescent="0.3">
      <c r="C207" s="41">
        <f t="shared" ref="C207:C270" si="19">C206+1</f>
        <v>195</v>
      </c>
      <c r="D207" s="35">
        <f t="shared" si="17"/>
        <v>308944.44444444194</v>
      </c>
      <c r="E207" s="36">
        <f t="shared" si="15"/>
        <v>1861.1111111111111</v>
      </c>
      <c r="F207" s="36">
        <f t="shared" si="16"/>
        <v>1029.8148148148064</v>
      </c>
      <c r="G207" s="37">
        <f t="shared" si="18"/>
        <v>2890.9259259259175</v>
      </c>
    </row>
    <row r="208" spans="3:7" x14ac:dyDescent="0.3">
      <c r="C208" s="41">
        <f t="shared" si="19"/>
        <v>196</v>
      </c>
      <c r="D208" s="35">
        <f t="shared" si="17"/>
        <v>307083.33333333081</v>
      </c>
      <c r="E208" s="36">
        <f t="shared" si="15"/>
        <v>1861.1111111111111</v>
      </c>
      <c r="F208" s="36">
        <f t="shared" si="16"/>
        <v>1023.6111111111027</v>
      </c>
      <c r="G208" s="37">
        <f t="shared" si="18"/>
        <v>2884.7222222222135</v>
      </c>
    </row>
    <row r="209" spans="3:7" x14ac:dyDescent="0.3">
      <c r="C209" s="41">
        <f t="shared" si="19"/>
        <v>197</v>
      </c>
      <c r="D209" s="35">
        <f t="shared" si="17"/>
        <v>305222.22222221969</v>
      </c>
      <c r="E209" s="36">
        <f t="shared" si="15"/>
        <v>1861.1111111111111</v>
      </c>
      <c r="F209" s="36">
        <f t="shared" si="16"/>
        <v>1017.4074074073989</v>
      </c>
      <c r="G209" s="37">
        <f t="shared" si="18"/>
        <v>2878.5185185185101</v>
      </c>
    </row>
    <row r="210" spans="3:7" x14ac:dyDescent="0.3">
      <c r="C210" s="41">
        <f t="shared" si="19"/>
        <v>198</v>
      </c>
      <c r="D210" s="35">
        <f t="shared" si="17"/>
        <v>303361.11111110856</v>
      </c>
      <c r="E210" s="36">
        <f t="shared" si="15"/>
        <v>1861.1111111111111</v>
      </c>
      <c r="F210" s="36">
        <f t="shared" si="16"/>
        <v>1011.2037037036953</v>
      </c>
      <c r="G210" s="37">
        <f t="shared" si="18"/>
        <v>2872.3148148148066</v>
      </c>
    </row>
    <row r="211" spans="3:7" x14ac:dyDescent="0.3">
      <c r="C211" s="41">
        <f t="shared" si="19"/>
        <v>199</v>
      </c>
      <c r="D211" s="35">
        <f t="shared" si="17"/>
        <v>301499.99999999744</v>
      </c>
      <c r="E211" s="36">
        <f t="shared" si="15"/>
        <v>1861.1111111111111</v>
      </c>
      <c r="F211" s="36">
        <f t="shared" si="16"/>
        <v>1004.9999999999915</v>
      </c>
      <c r="G211" s="37">
        <f t="shared" si="18"/>
        <v>2866.1111111111027</v>
      </c>
    </row>
    <row r="212" spans="3:7" x14ac:dyDescent="0.3">
      <c r="C212" s="41">
        <f t="shared" si="19"/>
        <v>200</v>
      </c>
      <c r="D212" s="35">
        <f t="shared" si="17"/>
        <v>299638.88888888631</v>
      </c>
      <c r="E212" s="36">
        <f t="shared" si="15"/>
        <v>1861.1111111111111</v>
      </c>
      <c r="F212" s="36">
        <f t="shared" si="16"/>
        <v>998.79629629628766</v>
      </c>
      <c r="G212" s="37">
        <f t="shared" si="18"/>
        <v>2859.9074074073988</v>
      </c>
    </row>
    <row r="213" spans="3:7" x14ac:dyDescent="0.3">
      <c r="C213" s="41">
        <f t="shared" si="19"/>
        <v>201</v>
      </c>
      <c r="D213" s="35">
        <f t="shared" si="17"/>
        <v>297777.77777777519</v>
      </c>
      <c r="E213" s="36">
        <f t="shared" si="15"/>
        <v>1861.1111111111111</v>
      </c>
      <c r="F213" s="36">
        <f t="shared" si="16"/>
        <v>992.59259259258397</v>
      </c>
      <c r="G213" s="37">
        <f t="shared" si="18"/>
        <v>2853.7037037036953</v>
      </c>
    </row>
    <row r="214" spans="3:7" x14ac:dyDescent="0.3">
      <c r="C214" s="41">
        <f t="shared" si="19"/>
        <v>202</v>
      </c>
      <c r="D214" s="35">
        <f t="shared" si="17"/>
        <v>295916.66666666407</v>
      </c>
      <c r="E214" s="36">
        <f t="shared" si="15"/>
        <v>1861.1111111111111</v>
      </c>
      <c r="F214" s="36">
        <f t="shared" si="16"/>
        <v>986.38888888888016</v>
      </c>
      <c r="G214" s="37">
        <f t="shared" si="18"/>
        <v>2847.4999999999914</v>
      </c>
    </row>
    <row r="215" spans="3:7" x14ac:dyDescent="0.3">
      <c r="C215" s="41">
        <f t="shared" si="19"/>
        <v>203</v>
      </c>
      <c r="D215" s="35">
        <f t="shared" si="17"/>
        <v>294055.55555555294</v>
      </c>
      <c r="E215" s="36">
        <f t="shared" si="15"/>
        <v>1861.1111111111111</v>
      </c>
      <c r="F215" s="36">
        <f t="shared" si="16"/>
        <v>980.18518518517635</v>
      </c>
      <c r="G215" s="37">
        <f t="shared" si="18"/>
        <v>2841.2962962962874</v>
      </c>
    </row>
    <row r="216" spans="3:7" x14ac:dyDescent="0.3">
      <c r="C216" s="41">
        <f t="shared" si="19"/>
        <v>204</v>
      </c>
      <c r="D216" s="35">
        <f t="shared" si="17"/>
        <v>292194.44444444182</v>
      </c>
      <c r="E216" s="36">
        <f t="shared" si="15"/>
        <v>1861.1111111111111</v>
      </c>
      <c r="F216" s="36">
        <f t="shared" si="16"/>
        <v>973.98148148147277</v>
      </c>
      <c r="G216" s="37">
        <f t="shared" si="18"/>
        <v>2835.092592592584</v>
      </c>
    </row>
    <row r="217" spans="3:7" x14ac:dyDescent="0.3">
      <c r="C217" s="41">
        <f t="shared" si="19"/>
        <v>205</v>
      </c>
      <c r="D217" s="35">
        <f t="shared" si="17"/>
        <v>290333.33333333069</v>
      </c>
      <c r="E217" s="36">
        <f t="shared" si="15"/>
        <v>1861.1111111111111</v>
      </c>
      <c r="F217" s="36">
        <f t="shared" si="16"/>
        <v>967.77777777776896</v>
      </c>
      <c r="G217" s="37">
        <f t="shared" si="18"/>
        <v>2828.88888888888</v>
      </c>
    </row>
    <row r="218" spans="3:7" x14ac:dyDescent="0.3">
      <c r="C218" s="41">
        <f t="shared" si="19"/>
        <v>206</v>
      </c>
      <c r="D218" s="35">
        <f t="shared" si="17"/>
        <v>288472.22222221957</v>
      </c>
      <c r="E218" s="36">
        <f t="shared" si="15"/>
        <v>1861.1111111111111</v>
      </c>
      <c r="F218" s="36">
        <f t="shared" si="16"/>
        <v>961.57407407406527</v>
      </c>
      <c r="G218" s="37">
        <f t="shared" si="18"/>
        <v>2822.6851851851761</v>
      </c>
    </row>
    <row r="219" spans="3:7" x14ac:dyDescent="0.3">
      <c r="C219" s="41">
        <f t="shared" si="19"/>
        <v>207</v>
      </c>
      <c r="D219" s="35">
        <f t="shared" si="17"/>
        <v>286611.11111110845</v>
      </c>
      <c r="E219" s="36">
        <f t="shared" si="15"/>
        <v>1861.1111111111111</v>
      </c>
      <c r="F219" s="36">
        <f t="shared" si="16"/>
        <v>955.37037037036146</v>
      </c>
      <c r="G219" s="37">
        <f t="shared" si="18"/>
        <v>2816.4814814814727</v>
      </c>
    </row>
    <row r="220" spans="3:7" x14ac:dyDescent="0.3">
      <c r="C220" s="41">
        <f t="shared" si="19"/>
        <v>208</v>
      </c>
      <c r="D220" s="35">
        <f t="shared" si="17"/>
        <v>284749.99999999732</v>
      </c>
      <c r="E220" s="36">
        <f t="shared" si="15"/>
        <v>1861.1111111111111</v>
      </c>
      <c r="F220" s="36">
        <f t="shared" si="16"/>
        <v>949.16666666665765</v>
      </c>
      <c r="G220" s="37">
        <f t="shared" si="18"/>
        <v>2810.2777777777687</v>
      </c>
    </row>
    <row r="221" spans="3:7" x14ac:dyDescent="0.3">
      <c r="C221" s="41">
        <f t="shared" si="19"/>
        <v>209</v>
      </c>
      <c r="D221" s="35">
        <f t="shared" si="17"/>
        <v>282888.8888888862</v>
      </c>
      <c r="E221" s="36">
        <f t="shared" si="15"/>
        <v>1861.1111111111111</v>
      </c>
      <c r="F221" s="36">
        <f t="shared" si="16"/>
        <v>942.96296296295395</v>
      </c>
      <c r="G221" s="37">
        <f t="shared" si="18"/>
        <v>2804.0740740740648</v>
      </c>
    </row>
    <row r="222" spans="3:7" x14ac:dyDescent="0.3">
      <c r="C222" s="41">
        <f t="shared" si="19"/>
        <v>210</v>
      </c>
      <c r="D222" s="35">
        <f t="shared" si="17"/>
        <v>281027.77777777507</v>
      </c>
      <c r="E222" s="36">
        <f t="shared" si="15"/>
        <v>1861.1111111111111</v>
      </c>
      <c r="F222" s="36">
        <f t="shared" si="16"/>
        <v>936.75925925925026</v>
      </c>
      <c r="G222" s="37">
        <f t="shared" si="18"/>
        <v>2797.8703703703613</v>
      </c>
    </row>
    <row r="223" spans="3:7" x14ac:dyDescent="0.3">
      <c r="C223" s="41">
        <f t="shared" si="19"/>
        <v>211</v>
      </c>
      <c r="D223" s="35">
        <f t="shared" si="17"/>
        <v>279166.66666666395</v>
      </c>
      <c r="E223" s="36">
        <f t="shared" si="15"/>
        <v>1861.1111111111111</v>
      </c>
      <c r="F223" s="36">
        <f t="shared" si="16"/>
        <v>930.55555555554656</v>
      </c>
      <c r="G223" s="37">
        <f t="shared" si="18"/>
        <v>2791.6666666666579</v>
      </c>
    </row>
    <row r="224" spans="3:7" x14ac:dyDescent="0.3">
      <c r="C224" s="41">
        <f t="shared" si="19"/>
        <v>212</v>
      </c>
      <c r="D224" s="35">
        <f t="shared" si="17"/>
        <v>277305.55555555283</v>
      </c>
      <c r="E224" s="36">
        <f t="shared" si="15"/>
        <v>1861.1111111111111</v>
      </c>
      <c r="F224" s="36">
        <f t="shared" si="16"/>
        <v>924.35185185184275</v>
      </c>
      <c r="G224" s="37">
        <f t="shared" si="18"/>
        <v>2785.462962962954</v>
      </c>
    </row>
    <row r="225" spans="3:7" x14ac:dyDescent="0.3">
      <c r="C225" s="41">
        <f t="shared" si="19"/>
        <v>213</v>
      </c>
      <c r="D225" s="35">
        <f t="shared" si="17"/>
        <v>275444.4444444417</v>
      </c>
      <c r="E225" s="36">
        <f t="shared" si="15"/>
        <v>1861.1111111111111</v>
      </c>
      <c r="F225" s="36">
        <f t="shared" si="16"/>
        <v>918.14814814813894</v>
      </c>
      <c r="G225" s="37">
        <f t="shared" si="18"/>
        <v>2779.25925925925</v>
      </c>
    </row>
    <row r="226" spans="3:7" x14ac:dyDescent="0.3">
      <c r="C226" s="41">
        <f t="shared" si="19"/>
        <v>214</v>
      </c>
      <c r="D226" s="35">
        <f t="shared" si="17"/>
        <v>273583.33333333058</v>
      </c>
      <c r="E226" s="36">
        <f t="shared" si="15"/>
        <v>1861.1111111111111</v>
      </c>
      <c r="F226" s="36">
        <f t="shared" si="16"/>
        <v>911.94444444443525</v>
      </c>
      <c r="G226" s="37">
        <f t="shared" si="18"/>
        <v>2773.0555555555466</v>
      </c>
    </row>
    <row r="227" spans="3:7" x14ac:dyDescent="0.3">
      <c r="C227" s="41">
        <f t="shared" si="19"/>
        <v>215</v>
      </c>
      <c r="D227" s="35">
        <f t="shared" si="17"/>
        <v>271722.22222221945</v>
      </c>
      <c r="E227" s="36">
        <f t="shared" si="15"/>
        <v>1861.1111111111111</v>
      </c>
      <c r="F227" s="36">
        <f t="shared" si="16"/>
        <v>905.74074074073144</v>
      </c>
      <c r="G227" s="37">
        <f t="shared" si="18"/>
        <v>2766.8518518518426</v>
      </c>
    </row>
    <row r="228" spans="3:7" x14ac:dyDescent="0.3">
      <c r="C228" s="41">
        <f t="shared" si="19"/>
        <v>216</v>
      </c>
      <c r="D228" s="35">
        <f t="shared" si="17"/>
        <v>269861.11111110833</v>
      </c>
      <c r="E228" s="36">
        <f t="shared" si="15"/>
        <v>1861.1111111111111</v>
      </c>
      <c r="F228" s="36">
        <f t="shared" si="16"/>
        <v>899.53703703702786</v>
      </c>
      <c r="G228" s="37">
        <f t="shared" si="18"/>
        <v>2760.6481481481387</v>
      </c>
    </row>
    <row r="229" spans="3:7" x14ac:dyDescent="0.3">
      <c r="C229" s="41">
        <f t="shared" si="19"/>
        <v>217</v>
      </c>
      <c r="D229" s="35">
        <f t="shared" si="17"/>
        <v>267999.99999999721</v>
      </c>
      <c r="E229" s="36">
        <f t="shared" si="15"/>
        <v>1861.1111111111111</v>
      </c>
      <c r="F229" s="36">
        <f t="shared" si="16"/>
        <v>893.33333333332405</v>
      </c>
      <c r="G229" s="37">
        <f t="shared" si="18"/>
        <v>2754.4444444444352</v>
      </c>
    </row>
    <row r="230" spans="3:7" x14ac:dyDescent="0.3">
      <c r="C230" s="41">
        <f t="shared" si="19"/>
        <v>218</v>
      </c>
      <c r="D230" s="35">
        <f t="shared" si="17"/>
        <v>266138.88888888608</v>
      </c>
      <c r="E230" s="36">
        <f t="shared" si="15"/>
        <v>1861.1111111111111</v>
      </c>
      <c r="F230" s="36">
        <f t="shared" si="16"/>
        <v>887.12962962962024</v>
      </c>
      <c r="G230" s="37">
        <f t="shared" si="18"/>
        <v>2748.2407407407313</v>
      </c>
    </row>
    <row r="231" spans="3:7" x14ac:dyDescent="0.3">
      <c r="C231" s="41">
        <f t="shared" si="19"/>
        <v>219</v>
      </c>
      <c r="D231" s="35">
        <f t="shared" si="17"/>
        <v>264277.77777777496</v>
      </c>
      <c r="E231" s="36">
        <f t="shared" si="15"/>
        <v>1861.1111111111111</v>
      </c>
      <c r="F231" s="36">
        <f t="shared" si="16"/>
        <v>880.92592592591654</v>
      </c>
      <c r="G231" s="37">
        <f t="shared" si="18"/>
        <v>2742.0370370370274</v>
      </c>
    </row>
    <row r="232" spans="3:7" x14ac:dyDescent="0.3">
      <c r="C232" s="41">
        <f t="shared" si="19"/>
        <v>220</v>
      </c>
      <c r="D232" s="35">
        <f t="shared" si="17"/>
        <v>262416.66666666383</v>
      </c>
      <c r="E232" s="36">
        <f t="shared" si="15"/>
        <v>1861.1111111111111</v>
      </c>
      <c r="F232" s="36">
        <f t="shared" si="16"/>
        <v>874.72222222221274</v>
      </c>
      <c r="G232" s="37">
        <f t="shared" si="18"/>
        <v>2735.8333333333239</v>
      </c>
    </row>
    <row r="233" spans="3:7" x14ac:dyDescent="0.3">
      <c r="C233" s="41">
        <f t="shared" si="19"/>
        <v>221</v>
      </c>
      <c r="D233" s="35">
        <f t="shared" si="17"/>
        <v>260555.55555555271</v>
      </c>
      <c r="E233" s="36">
        <f t="shared" si="15"/>
        <v>1861.1111111111111</v>
      </c>
      <c r="F233" s="36">
        <f t="shared" si="16"/>
        <v>868.51851851850893</v>
      </c>
      <c r="G233" s="37">
        <f t="shared" si="18"/>
        <v>2729.62962962962</v>
      </c>
    </row>
    <row r="234" spans="3:7" x14ac:dyDescent="0.3">
      <c r="C234" s="41">
        <f t="shared" si="19"/>
        <v>222</v>
      </c>
      <c r="D234" s="35">
        <f t="shared" si="17"/>
        <v>258694.44444444159</v>
      </c>
      <c r="E234" s="36">
        <f t="shared" si="15"/>
        <v>1861.1111111111111</v>
      </c>
      <c r="F234" s="36">
        <f t="shared" si="16"/>
        <v>862.31481481480523</v>
      </c>
      <c r="G234" s="37">
        <f t="shared" si="18"/>
        <v>2723.4259259259161</v>
      </c>
    </row>
    <row r="235" spans="3:7" x14ac:dyDescent="0.3">
      <c r="C235" s="41">
        <f t="shared" si="19"/>
        <v>223</v>
      </c>
      <c r="D235" s="35">
        <f t="shared" si="17"/>
        <v>256833.33333333046</v>
      </c>
      <c r="E235" s="36">
        <f t="shared" si="15"/>
        <v>1861.1111111111111</v>
      </c>
      <c r="F235" s="36">
        <f t="shared" si="16"/>
        <v>856.11111111110154</v>
      </c>
      <c r="G235" s="37">
        <f t="shared" si="18"/>
        <v>2717.2222222222126</v>
      </c>
    </row>
    <row r="236" spans="3:7" x14ac:dyDescent="0.3">
      <c r="C236" s="41">
        <f t="shared" si="19"/>
        <v>224</v>
      </c>
      <c r="D236" s="35">
        <f t="shared" si="17"/>
        <v>254972.22222221934</v>
      </c>
      <c r="E236" s="36">
        <f t="shared" si="15"/>
        <v>1861.1111111111111</v>
      </c>
      <c r="F236" s="36">
        <f t="shared" si="16"/>
        <v>849.90740740739784</v>
      </c>
      <c r="G236" s="37">
        <f t="shared" si="18"/>
        <v>2711.0185185185092</v>
      </c>
    </row>
    <row r="237" spans="3:7" x14ac:dyDescent="0.3">
      <c r="C237" s="41">
        <f t="shared" si="19"/>
        <v>225</v>
      </c>
      <c r="D237" s="35">
        <f t="shared" si="17"/>
        <v>253111.11111110821</v>
      </c>
      <c r="E237" s="36">
        <f t="shared" si="15"/>
        <v>1861.1111111111111</v>
      </c>
      <c r="F237" s="36">
        <f t="shared" si="16"/>
        <v>843.70370370369403</v>
      </c>
      <c r="G237" s="37">
        <f t="shared" si="18"/>
        <v>2704.8148148148052</v>
      </c>
    </row>
    <row r="238" spans="3:7" x14ac:dyDescent="0.3">
      <c r="C238" s="41">
        <f t="shared" si="19"/>
        <v>226</v>
      </c>
      <c r="D238" s="35">
        <f t="shared" si="17"/>
        <v>251249.99999999709</v>
      </c>
      <c r="E238" s="36">
        <f t="shared" si="15"/>
        <v>1861.1111111111111</v>
      </c>
      <c r="F238" s="36">
        <f t="shared" si="16"/>
        <v>837.49999999999022</v>
      </c>
      <c r="G238" s="37">
        <f t="shared" si="18"/>
        <v>2698.6111111111013</v>
      </c>
    </row>
    <row r="239" spans="3:7" x14ac:dyDescent="0.3">
      <c r="C239" s="41">
        <f t="shared" si="19"/>
        <v>227</v>
      </c>
      <c r="D239" s="35">
        <f t="shared" si="17"/>
        <v>249388.88888888597</v>
      </c>
      <c r="E239" s="36">
        <f t="shared" si="15"/>
        <v>1861.1111111111111</v>
      </c>
      <c r="F239" s="36">
        <f t="shared" si="16"/>
        <v>831.29629629628653</v>
      </c>
      <c r="G239" s="37">
        <f t="shared" si="18"/>
        <v>2692.4074074073978</v>
      </c>
    </row>
    <row r="240" spans="3:7" x14ac:dyDescent="0.3">
      <c r="C240" s="41">
        <f t="shared" si="19"/>
        <v>228</v>
      </c>
      <c r="D240" s="35">
        <f t="shared" si="17"/>
        <v>247527.77777777484</v>
      </c>
      <c r="E240" s="36">
        <f t="shared" si="15"/>
        <v>1861.1111111111111</v>
      </c>
      <c r="F240" s="36">
        <f t="shared" si="16"/>
        <v>825.09259259258272</v>
      </c>
      <c r="G240" s="37">
        <f t="shared" si="18"/>
        <v>2686.2037037036939</v>
      </c>
    </row>
    <row r="241" spans="3:7" x14ac:dyDescent="0.3">
      <c r="C241" s="41">
        <f t="shared" si="19"/>
        <v>229</v>
      </c>
      <c r="D241" s="35">
        <f t="shared" si="17"/>
        <v>245666.66666666372</v>
      </c>
      <c r="E241" s="36">
        <f t="shared" si="15"/>
        <v>1861.1111111111111</v>
      </c>
      <c r="F241" s="36">
        <f t="shared" si="16"/>
        <v>818.88888888887914</v>
      </c>
      <c r="G241" s="37">
        <f t="shared" si="18"/>
        <v>2679.99999999999</v>
      </c>
    </row>
    <row r="242" spans="3:7" x14ac:dyDescent="0.3">
      <c r="C242" s="41">
        <f t="shared" si="19"/>
        <v>230</v>
      </c>
      <c r="D242" s="35">
        <f t="shared" si="17"/>
        <v>243805.55555555259</v>
      </c>
      <c r="E242" s="36">
        <f t="shared" si="15"/>
        <v>1861.1111111111111</v>
      </c>
      <c r="F242" s="36">
        <f t="shared" si="16"/>
        <v>812.68518518517533</v>
      </c>
      <c r="G242" s="37">
        <f t="shared" si="18"/>
        <v>2673.7962962962865</v>
      </c>
    </row>
    <row r="243" spans="3:7" x14ac:dyDescent="0.3">
      <c r="C243" s="41">
        <f t="shared" si="19"/>
        <v>231</v>
      </c>
      <c r="D243" s="35">
        <f t="shared" si="17"/>
        <v>241944.44444444147</v>
      </c>
      <c r="E243" s="36">
        <f t="shared" si="15"/>
        <v>1861.1111111111111</v>
      </c>
      <c r="F243" s="36">
        <f t="shared" si="16"/>
        <v>806.48148148147152</v>
      </c>
      <c r="G243" s="37">
        <f t="shared" si="18"/>
        <v>2667.5925925925826</v>
      </c>
    </row>
    <row r="244" spans="3:7" x14ac:dyDescent="0.3">
      <c r="C244" s="41">
        <f t="shared" si="19"/>
        <v>232</v>
      </c>
      <c r="D244" s="35">
        <f t="shared" si="17"/>
        <v>240083.33333333035</v>
      </c>
      <c r="E244" s="36">
        <f t="shared" si="15"/>
        <v>1861.1111111111111</v>
      </c>
      <c r="F244" s="36">
        <f t="shared" si="16"/>
        <v>800.27777777776782</v>
      </c>
      <c r="G244" s="37">
        <f t="shared" si="18"/>
        <v>2661.3888888888787</v>
      </c>
    </row>
    <row r="245" spans="3:7" x14ac:dyDescent="0.3">
      <c r="C245" s="41">
        <f t="shared" si="19"/>
        <v>233</v>
      </c>
      <c r="D245" s="35">
        <f t="shared" si="17"/>
        <v>238222.22222221922</v>
      </c>
      <c r="E245" s="36">
        <f t="shared" si="15"/>
        <v>1861.1111111111111</v>
      </c>
      <c r="F245" s="36">
        <f t="shared" si="16"/>
        <v>794.07407407406401</v>
      </c>
      <c r="G245" s="37">
        <f t="shared" si="18"/>
        <v>2655.1851851851752</v>
      </c>
    </row>
    <row r="246" spans="3:7" x14ac:dyDescent="0.3">
      <c r="C246" s="41">
        <f t="shared" si="19"/>
        <v>234</v>
      </c>
      <c r="D246" s="35">
        <f t="shared" si="17"/>
        <v>236361.1111111081</v>
      </c>
      <c r="E246" s="36">
        <f t="shared" si="15"/>
        <v>1861.1111111111111</v>
      </c>
      <c r="F246" s="36">
        <f t="shared" si="16"/>
        <v>787.87037037036021</v>
      </c>
      <c r="G246" s="37">
        <f t="shared" si="18"/>
        <v>2648.9814814814713</v>
      </c>
    </row>
    <row r="247" spans="3:7" x14ac:dyDescent="0.3">
      <c r="C247" s="41">
        <f t="shared" si="19"/>
        <v>235</v>
      </c>
      <c r="D247" s="35">
        <f t="shared" si="17"/>
        <v>234499.99999999697</v>
      </c>
      <c r="E247" s="36">
        <f t="shared" si="15"/>
        <v>1861.1111111111111</v>
      </c>
      <c r="F247" s="36">
        <f t="shared" si="16"/>
        <v>781.66666666665662</v>
      </c>
      <c r="G247" s="37">
        <f t="shared" si="18"/>
        <v>2642.7777777777678</v>
      </c>
    </row>
    <row r="248" spans="3:7" x14ac:dyDescent="0.3">
      <c r="C248" s="41">
        <f t="shared" si="19"/>
        <v>236</v>
      </c>
      <c r="D248" s="35">
        <f t="shared" si="17"/>
        <v>232638.88888888585</v>
      </c>
      <c r="E248" s="36">
        <f t="shared" si="15"/>
        <v>1861.1111111111111</v>
      </c>
      <c r="F248" s="36">
        <f t="shared" si="16"/>
        <v>775.46296296295282</v>
      </c>
      <c r="G248" s="37">
        <f t="shared" si="18"/>
        <v>2636.5740740740639</v>
      </c>
    </row>
    <row r="249" spans="3:7" x14ac:dyDescent="0.3">
      <c r="C249" s="41">
        <f t="shared" si="19"/>
        <v>237</v>
      </c>
      <c r="D249" s="35">
        <f t="shared" si="17"/>
        <v>230777.77777777473</v>
      </c>
      <c r="E249" s="36">
        <f t="shared" si="15"/>
        <v>1861.1111111111111</v>
      </c>
      <c r="F249" s="36">
        <f t="shared" si="16"/>
        <v>769.25925925924912</v>
      </c>
      <c r="G249" s="37">
        <f t="shared" si="18"/>
        <v>2630.3703703703604</v>
      </c>
    </row>
    <row r="250" spans="3:7" x14ac:dyDescent="0.3">
      <c r="C250" s="41">
        <f t="shared" si="19"/>
        <v>238</v>
      </c>
      <c r="D250" s="35">
        <f t="shared" si="17"/>
        <v>228916.6666666636</v>
      </c>
      <c r="E250" s="36">
        <f t="shared" si="15"/>
        <v>1861.1111111111111</v>
      </c>
      <c r="F250" s="36">
        <f t="shared" si="16"/>
        <v>763.05555555554531</v>
      </c>
      <c r="G250" s="37">
        <f t="shared" si="18"/>
        <v>2624.1666666666565</v>
      </c>
    </row>
    <row r="251" spans="3:7" x14ac:dyDescent="0.3">
      <c r="C251" s="41">
        <f t="shared" si="19"/>
        <v>239</v>
      </c>
      <c r="D251" s="35">
        <f t="shared" si="17"/>
        <v>227055.55555555248</v>
      </c>
      <c r="E251" s="36">
        <f t="shared" si="15"/>
        <v>1861.1111111111111</v>
      </c>
      <c r="F251" s="36">
        <f t="shared" si="16"/>
        <v>756.8518518518415</v>
      </c>
      <c r="G251" s="37">
        <f t="shared" si="18"/>
        <v>2617.9629629629526</v>
      </c>
    </row>
    <row r="252" spans="3:7" x14ac:dyDescent="0.3">
      <c r="C252" s="41">
        <f t="shared" si="19"/>
        <v>240</v>
      </c>
      <c r="D252" s="35">
        <f t="shared" si="17"/>
        <v>225194.44444444135</v>
      </c>
      <c r="E252" s="36">
        <f t="shared" si="15"/>
        <v>1861.1111111111111</v>
      </c>
      <c r="F252" s="36">
        <f t="shared" si="16"/>
        <v>750.64814814813781</v>
      </c>
      <c r="G252" s="37">
        <f t="shared" si="18"/>
        <v>2611.7592592592491</v>
      </c>
    </row>
    <row r="253" spans="3:7" x14ac:dyDescent="0.3">
      <c r="C253" s="41">
        <f t="shared" si="19"/>
        <v>241</v>
      </c>
      <c r="D253" s="35">
        <f t="shared" si="17"/>
        <v>223333.33333333023</v>
      </c>
      <c r="E253" s="36">
        <f t="shared" si="15"/>
        <v>1861.1111111111111</v>
      </c>
      <c r="F253" s="36">
        <f t="shared" si="16"/>
        <v>744.44444444443411</v>
      </c>
      <c r="G253" s="37">
        <f t="shared" si="18"/>
        <v>2605.5555555555452</v>
      </c>
    </row>
    <row r="254" spans="3:7" x14ac:dyDescent="0.3">
      <c r="C254" s="41">
        <f t="shared" si="19"/>
        <v>242</v>
      </c>
      <c r="D254" s="35">
        <f t="shared" si="17"/>
        <v>221472.2222222191</v>
      </c>
      <c r="E254" s="36">
        <f t="shared" si="15"/>
        <v>1861.1111111111111</v>
      </c>
      <c r="F254" s="36">
        <f t="shared" si="16"/>
        <v>738.24074074073042</v>
      </c>
      <c r="G254" s="37">
        <f t="shared" si="18"/>
        <v>2599.3518518518413</v>
      </c>
    </row>
    <row r="255" spans="3:7" x14ac:dyDescent="0.3">
      <c r="C255" s="41">
        <f t="shared" si="19"/>
        <v>243</v>
      </c>
      <c r="D255" s="35">
        <f t="shared" si="17"/>
        <v>219611.11111110798</v>
      </c>
      <c r="E255" s="36">
        <f t="shared" si="15"/>
        <v>1861.1111111111111</v>
      </c>
      <c r="F255" s="36">
        <f t="shared" si="16"/>
        <v>732.03703703702661</v>
      </c>
      <c r="G255" s="37">
        <f t="shared" si="18"/>
        <v>2593.1481481481378</v>
      </c>
    </row>
    <row r="256" spans="3:7" x14ac:dyDescent="0.3">
      <c r="C256" s="41">
        <f t="shared" si="19"/>
        <v>244</v>
      </c>
      <c r="D256" s="35">
        <f t="shared" si="17"/>
        <v>217749.99999999686</v>
      </c>
      <c r="E256" s="36">
        <f t="shared" si="15"/>
        <v>1861.1111111111111</v>
      </c>
      <c r="F256" s="36">
        <f t="shared" si="16"/>
        <v>725.8333333333228</v>
      </c>
      <c r="G256" s="37">
        <f t="shared" si="18"/>
        <v>2586.9444444444339</v>
      </c>
    </row>
    <row r="257" spans="3:7" x14ac:dyDescent="0.3">
      <c r="C257" s="41">
        <f t="shared" si="19"/>
        <v>245</v>
      </c>
      <c r="D257" s="35">
        <f t="shared" si="17"/>
        <v>215888.88888888573</v>
      </c>
      <c r="E257" s="36">
        <f t="shared" si="15"/>
        <v>1861.1111111111111</v>
      </c>
      <c r="F257" s="36">
        <f t="shared" si="16"/>
        <v>719.6296296296191</v>
      </c>
      <c r="G257" s="37">
        <f t="shared" si="18"/>
        <v>2580.74074074073</v>
      </c>
    </row>
    <row r="258" spans="3:7" x14ac:dyDescent="0.3">
      <c r="C258" s="41">
        <f t="shared" si="19"/>
        <v>246</v>
      </c>
      <c r="D258" s="35">
        <f t="shared" si="17"/>
        <v>214027.77777777461</v>
      </c>
      <c r="E258" s="36">
        <f t="shared" si="15"/>
        <v>1861.1111111111111</v>
      </c>
      <c r="F258" s="36">
        <f t="shared" si="16"/>
        <v>713.42592592591529</v>
      </c>
      <c r="G258" s="37">
        <f t="shared" si="18"/>
        <v>2574.5370370370265</v>
      </c>
    </row>
    <row r="259" spans="3:7" x14ac:dyDescent="0.3">
      <c r="C259" s="41">
        <f t="shared" si="19"/>
        <v>247</v>
      </c>
      <c r="D259" s="35">
        <f t="shared" si="17"/>
        <v>212166.66666666348</v>
      </c>
      <c r="E259" s="36">
        <f t="shared" si="15"/>
        <v>1861.1111111111111</v>
      </c>
      <c r="F259" s="36">
        <f t="shared" si="16"/>
        <v>707.22222222221149</v>
      </c>
      <c r="G259" s="37">
        <f t="shared" si="18"/>
        <v>2568.3333333333226</v>
      </c>
    </row>
    <row r="260" spans="3:7" x14ac:dyDescent="0.3">
      <c r="C260" s="41">
        <f t="shared" si="19"/>
        <v>248</v>
      </c>
      <c r="D260" s="35">
        <f t="shared" si="17"/>
        <v>210305.55555555236</v>
      </c>
      <c r="E260" s="36">
        <f t="shared" si="15"/>
        <v>1861.1111111111111</v>
      </c>
      <c r="F260" s="36">
        <f t="shared" si="16"/>
        <v>701.0185185185079</v>
      </c>
      <c r="G260" s="37">
        <f t="shared" si="18"/>
        <v>2562.1296296296191</v>
      </c>
    </row>
    <row r="261" spans="3:7" x14ac:dyDescent="0.3">
      <c r="C261" s="41">
        <f t="shared" si="19"/>
        <v>249</v>
      </c>
      <c r="D261" s="35">
        <f t="shared" si="17"/>
        <v>208444.44444444124</v>
      </c>
      <c r="E261" s="36">
        <f t="shared" si="15"/>
        <v>1861.1111111111111</v>
      </c>
      <c r="F261" s="36">
        <f t="shared" si="16"/>
        <v>694.81481481480409</v>
      </c>
      <c r="G261" s="37">
        <f t="shared" si="18"/>
        <v>2555.9259259259152</v>
      </c>
    </row>
    <row r="262" spans="3:7" x14ac:dyDescent="0.3">
      <c r="C262" s="41">
        <f t="shared" si="19"/>
        <v>250</v>
      </c>
      <c r="D262" s="35">
        <f t="shared" si="17"/>
        <v>206583.33333333011</v>
      </c>
      <c r="E262" s="36">
        <f t="shared" si="15"/>
        <v>1861.1111111111111</v>
      </c>
      <c r="F262" s="36">
        <f t="shared" si="16"/>
        <v>688.6111111111004</v>
      </c>
      <c r="G262" s="37">
        <f t="shared" si="18"/>
        <v>2549.7222222222117</v>
      </c>
    </row>
    <row r="263" spans="3:7" x14ac:dyDescent="0.3">
      <c r="C263" s="41">
        <f t="shared" si="19"/>
        <v>251</v>
      </c>
      <c r="D263" s="35">
        <f t="shared" si="17"/>
        <v>204722.22222221899</v>
      </c>
      <c r="E263" s="36">
        <f t="shared" si="15"/>
        <v>1861.1111111111111</v>
      </c>
      <c r="F263" s="36">
        <f t="shared" si="16"/>
        <v>682.40740740739659</v>
      </c>
      <c r="G263" s="37">
        <f t="shared" si="18"/>
        <v>2543.5185185185078</v>
      </c>
    </row>
    <row r="264" spans="3:7" x14ac:dyDescent="0.3">
      <c r="C264" s="41">
        <f t="shared" si="19"/>
        <v>252</v>
      </c>
      <c r="D264" s="35">
        <f t="shared" si="17"/>
        <v>202861.11111110786</v>
      </c>
      <c r="E264" s="36">
        <f t="shared" si="15"/>
        <v>1861.1111111111111</v>
      </c>
      <c r="F264" s="36">
        <f t="shared" si="16"/>
        <v>676.2037037036929</v>
      </c>
      <c r="G264" s="37">
        <f t="shared" si="18"/>
        <v>2537.3148148148039</v>
      </c>
    </row>
    <row r="265" spans="3:7" x14ac:dyDescent="0.3">
      <c r="C265" s="41">
        <f t="shared" si="19"/>
        <v>253</v>
      </c>
      <c r="D265" s="35">
        <f t="shared" si="17"/>
        <v>200999.99999999674</v>
      </c>
      <c r="E265" s="36">
        <f t="shared" si="15"/>
        <v>1861.1111111111111</v>
      </c>
      <c r="F265" s="36">
        <f t="shared" si="16"/>
        <v>669.99999999998909</v>
      </c>
      <c r="G265" s="37">
        <f t="shared" si="18"/>
        <v>2531.1111111111004</v>
      </c>
    </row>
    <row r="266" spans="3:7" x14ac:dyDescent="0.3">
      <c r="C266" s="41">
        <f t="shared" si="19"/>
        <v>254</v>
      </c>
      <c r="D266" s="35">
        <f t="shared" si="17"/>
        <v>199138.88888888562</v>
      </c>
      <c r="E266" s="36">
        <f t="shared" si="15"/>
        <v>1861.1111111111111</v>
      </c>
      <c r="F266" s="36">
        <f t="shared" si="16"/>
        <v>663.79629629628539</v>
      </c>
      <c r="G266" s="37">
        <f t="shared" si="18"/>
        <v>2524.9074074073965</v>
      </c>
    </row>
    <row r="267" spans="3:7" x14ac:dyDescent="0.3">
      <c r="C267" s="41">
        <f t="shared" si="19"/>
        <v>255</v>
      </c>
      <c r="D267" s="35">
        <f t="shared" si="17"/>
        <v>197277.77777777449</v>
      </c>
      <c r="E267" s="36">
        <f t="shared" si="15"/>
        <v>1861.1111111111111</v>
      </c>
      <c r="F267" s="36">
        <f t="shared" si="16"/>
        <v>657.59259259258158</v>
      </c>
      <c r="G267" s="37">
        <f t="shared" si="18"/>
        <v>2518.7037037036926</v>
      </c>
    </row>
    <row r="268" spans="3:7" x14ac:dyDescent="0.3">
      <c r="C268" s="41">
        <f t="shared" si="19"/>
        <v>256</v>
      </c>
      <c r="D268" s="35">
        <f t="shared" si="17"/>
        <v>195416.66666666337</v>
      </c>
      <c r="E268" s="36">
        <f t="shared" si="15"/>
        <v>1861.1111111111111</v>
      </c>
      <c r="F268" s="36">
        <f t="shared" si="16"/>
        <v>651.38888888887789</v>
      </c>
      <c r="G268" s="37">
        <f t="shared" si="18"/>
        <v>2512.4999999999891</v>
      </c>
    </row>
    <row r="269" spans="3:7" x14ac:dyDescent="0.3">
      <c r="C269" s="41">
        <f t="shared" si="19"/>
        <v>257</v>
      </c>
      <c r="D269" s="35">
        <f t="shared" si="17"/>
        <v>193555.55555555224</v>
      </c>
      <c r="E269" s="36">
        <f t="shared" ref="E269:E332" si="20">IF(C269&lt;=$E$10,$E$8/$E$10,0)</f>
        <v>1861.1111111111111</v>
      </c>
      <c r="F269" s="36">
        <f t="shared" ref="F269:F332" si="21">IF(F268=0,0,D269*$E$9*(30/360))</f>
        <v>645.18518518517408</v>
      </c>
      <c r="G269" s="37">
        <f t="shared" si="18"/>
        <v>2506.2962962962852</v>
      </c>
    </row>
    <row r="270" spans="3:7" x14ac:dyDescent="0.3">
      <c r="C270" s="41">
        <f t="shared" si="19"/>
        <v>258</v>
      </c>
      <c r="D270" s="35">
        <f t="shared" ref="D270:D333" si="22">D269-E269</f>
        <v>191694.44444444112</v>
      </c>
      <c r="E270" s="36">
        <f t="shared" si="20"/>
        <v>1861.1111111111111</v>
      </c>
      <c r="F270" s="36">
        <f t="shared" si="21"/>
        <v>638.98148148147038</v>
      </c>
      <c r="G270" s="37">
        <f t="shared" ref="G270:G333" si="23">E270+F270</f>
        <v>2500.0925925925812</v>
      </c>
    </row>
    <row r="271" spans="3:7" x14ac:dyDescent="0.3">
      <c r="C271" s="41">
        <f>C270+1</f>
        <v>259</v>
      </c>
      <c r="D271" s="35">
        <f t="shared" si="22"/>
        <v>189833.33333333</v>
      </c>
      <c r="E271" s="36">
        <f t="shared" si="20"/>
        <v>1861.1111111111111</v>
      </c>
      <c r="F271" s="36">
        <f t="shared" si="21"/>
        <v>632.77777777776669</v>
      </c>
      <c r="G271" s="37">
        <f t="shared" si="23"/>
        <v>2493.8888888888778</v>
      </c>
    </row>
    <row r="272" spans="3:7" x14ac:dyDescent="0.3">
      <c r="C272" s="41">
        <f t="shared" ref="C272:C335" si="24">C271+1</f>
        <v>260</v>
      </c>
      <c r="D272" s="35">
        <f t="shared" si="22"/>
        <v>187972.22222221887</v>
      </c>
      <c r="E272" s="36">
        <f t="shared" si="20"/>
        <v>1861.1111111111111</v>
      </c>
      <c r="F272" s="36">
        <f t="shared" si="21"/>
        <v>626.57407407406288</v>
      </c>
      <c r="G272" s="37">
        <f t="shared" si="23"/>
        <v>2487.6851851851739</v>
      </c>
    </row>
    <row r="273" spans="3:7" x14ac:dyDescent="0.3">
      <c r="C273" s="41">
        <f t="shared" si="24"/>
        <v>261</v>
      </c>
      <c r="D273" s="35">
        <f t="shared" si="22"/>
        <v>186111.11111110775</v>
      </c>
      <c r="E273" s="36">
        <f t="shared" si="20"/>
        <v>1861.1111111111111</v>
      </c>
      <c r="F273" s="36">
        <f t="shared" si="21"/>
        <v>620.37037037035907</v>
      </c>
      <c r="G273" s="37">
        <f t="shared" si="23"/>
        <v>2481.4814814814699</v>
      </c>
    </row>
    <row r="274" spans="3:7" x14ac:dyDescent="0.3">
      <c r="C274" s="41">
        <f t="shared" si="24"/>
        <v>262</v>
      </c>
      <c r="D274" s="35">
        <f t="shared" si="22"/>
        <v>184249.99999999662</v>
      </c>
      <c r="E274" s="36">
        <f t="shared" si="20"/>
        <v>1861.1111111111111</v>
      </c>
      <c r="F274" s="36">
        <f t="shared" si="21"/>
        <v>614.16666666665537</v>
      </c>
      <c r="G274" s="37">
        <f t="shared" si="23"/>
        <v>2475.2777777777665</v>
      </c>
    </row>
    <row r="275" spans="3:7" x14ac:dyDescent="0.3">
      <c r="C275" s="41">
        <f t="shared" si="24"/>
        <v>263</v>
      </c>
      <c r="D275" s="35">
        <f t="shared" si="22"/>
        <v>182388.8888888855</v>
      </c>
      <c r="E275" s="36">
        <f t="shared" si="20"/>
        <v>1861.1111111111111</v>
      </c>
      <c r="F275" s="36">
        <f t="shared" si="21"/>
        <v>607.96296296295168</v>
      </c>
      <c r="G275" s="37">
        <f t="shared" si="23"/>
        <v>2469.074074074063</v>
      </c>
    </row>
    <row r="276" spans="3:7" x14ac:dyDescent="0.3">
      <c r="C276" s="41">
        <f t="shared" si="24"/>
        <v>264</v>
      </c>
      <c r="D276" s="35">
        <f t="shared" si="22"/>
        <v>180527.77777777438</v>
      </c>
      <c r="E276" s="36">
        <f t="shared" si="20"/>
        <v>1861.1111111111111</v>
      </c>
      <c r="F276" s="36">
        <f t="shared" si="21"/>
        <v>601.75925925924787</v>
      </c>
      <c r="G276" s="37">
        <f t="shared" si="23"/>
        <v>2462.8703703703591</v>
      </c>
    </row>
    <row r="277" spans="3:7" x14ac:dyDescent="0.3">
      <c r="C277" s="41">
        <f t="shared" si="24"/>
        <v>265</v>
      </c>
      <c r="D277" s="35">
        <f t="shared" si="22"/>
        <v>178666.66666666325</v>
      </c>
      <c r="E277" s="36">
        <f t="shared" si="20"/>
        <v>1861.1111111111111</v>
      </c>
      <c r="F277" s="36">
        <f t="shared" si="21"/>
        <v>595.55555555554417</v>
      </c>
      <c r="G277" s="37">
        <f t="shared" si="23"/>
        <v>2456.6666666666551</v>
      </c>
    </row>
    <row r="278" spans="3:7" x14ac:dyDescent="0.3">
      <c r="C278" s="41">
        <f t="shared" si="24"/>
        <v>266</v>
      </c>
      <c r="D278" s="35">
        <f t="shared" si="22"/>
        <v>176805.55555555213</v>
      </c>
      <c r="E278" s="36">
        <f t="shared" si="20"/>
        <v>1861.1111111111111</v>
      </c>
      <c r="F278" s="36">
        <f t="shared" si="21"/>
        <v>589.35185185184037</v>
      </c>
      <c r="G278" s="37">
        <f t="shared" si="23"/>
        <v>2450.4629629629517</v>
      </c>
    </row>
    <row r="279" spans="3:7" x14ac:dyDescent="0.3">
      <c r="C279" s="41">
        <f t="shared" si="24"/>
        <v>267</v>
      </c>
      <c r="D279" s="35">
        <f t="shared" si="22"/>
        <v>174944.444444441</v>
      </c>
      <c r="E279" s="36">
        <f t="shared" si="20"/>
        <v>1861.1111111111111</v>
      </c>
      <c r="F279" s="36">
        <f t="shared" si="21"/>
        <v>583.14814814813667</v>
      </c>
      <c r="G279" s="37">
        <f t="shared" si="23"/>
        <v>2444.2592592592478</v>
      </c>
    </row>
    <row r="280" spans="3:7" x14ac:dyDescent="0.3">
      <c r="C280" s="41">
        <f t="shared" si="24"/>
        <v>268</v>
      </c>
      <c r="D280" s="35">
        <f t="shared" si="22"/>
        <v>173083.33333332988</v>
      </c>
      <c r="E280" s="36">
        <f t="shared" si="20"/>
        <v>1861.1111111111111</v>
      </c>
      <c r="F280" s="36">
        <f t="shared" si="21"/>
        <v>576.94444444443297</v>
      </c>
      <c r="G280" s="37">
        <f t="shared" si="23"/>
        <v>2438.0555555555438</v>
      </c>
    </row>
    <row r="281" spans="3:7" x14ac:dyDescent="0.3">
      <c r="C281" s="41">
        <f t="shared" si="24"/>
        <v>269</v>
      </c>
      <c r="D281" s="35">
        <f t="shared" si="22"/>
        <v>171222.22222221876</v>
      </c>
      <c r="E281" s="36">
        <f t="shared" si="20"/>
        <v>1861.1111111111111</v>
      </c>
      <c r="F281" s="36">
        <f t="shared" si="21"/>
        <v>570.74074074072917</v>
      </c>
      <c r="G281" s="37">
        <f t="shared" si="23"/>
        <v>2431.8518518518404</v>
      </c>
    </row>
    <row r="282" spans="3:7" x14ac:dyDescent="0.3">
      <c r="C282" s="41">
        <f t="shared" si="24"/>
        <v>270</v>
      </c>
      <c r="D282" s="35">
        <f t="shared" si="22"/>
        <v>169361.11111110763</v>
      </c>
      <c r="E282" s="36">
        <f t="shared" si="20"/>
        <v>1861.1111111111111</v>
      </c>
      <c r="F282" s="36">
        <f t="shared" si="21"/>
        <v>564.53703703702536</v>
      </c>
      <c r="G282" s="37">
        <f t="shared" si="23"/>
        <v>2425.6481481481364</v>
      </c>
    </row>
    <row r="283" spans="3:7" x14ac:dyDescent="0.3">
      <c r="C283" s="41">
        <f t="shared" si="24"/>
        <v>271</v>
      </c>
      <c r="D283" s="35">
        <f t="shared" si="22"/>
        <v>167499.99999999651</v>
      </c>
      <c r="E283" s="36">
        <f t="shared" si="20"/>
        <v>1861.1111111111111</v>
      </c>
      <c r="F283" s="36">
        <f t="shared" si="21"/>
        <v>558.33333333332166</v>
      </c>
      <c r="G283" s="37">
        <f t="shared" si="23"/>
        <v>2419.4444444444325</v>
      </c>
    </row>
    <row r="284" spans="3:7" x14ac:dyDescent="0.3">
      <c r="C284" s="41">
        <f t="shared" si="24"/>
        <v>272</v>
      </c>
      <c r="D284" s="35">
        <f t="shared" si="22"/>
        <v>165638.88888888538</v>
      </c>
      <c r="E284" s="36">
        <f t="shared" si="20"/>
        <v>1861.1111111111111</v>
      </c>
      <c r="F284" s="36">
        <f t="shared" si="21"/>
        <v>552.12962962961797</v>
      </c>
      <c r="G284" s="37">
        <f t="shared" si="23"/>
        <v>2413.2407407407291</v>
      </c>
    </row>
    <row r="285" spans="3:7" x14ac:dyDescent="0.3">
      <c r="C285" s="41">
        <f t="shared" si="24"/>
        <v>273</v>
      </c>
      <c r="D285" s="35">
        <f t="shared" si="22"/>
        <v>163777.77777777426</v>
      </c>
      <c r="E285" s="36">
        <f t="shared" si="20"/>
        <v>1861.1111111111111</v>
      </c>
      <c r="F285" s="36">
        <f t="shared" si="21"/>
        <v>545.92592592591416</v>
      </c>
      <c r="G285" s="37">
        <f t="shared" si="23"/>
        <v>2407.0370370370251</v>
      </c>
    </row>
    <row r="286" spans="3:7" x14ac:dyDescent="0.3">
      <c r="C286" s="41">
        <f t="shared" si="24"/>
        <v>274</v>
      </c>
      <c r="D286" s="35">
        <f t="shared" si="22"/>
        <v>161916.66666666314</v>
      </c>
      <c r="E286" s="36">
        <f t="shared" si="20"/>
        <v>1861.1111111111111</v>
      </c>
      <c r="F286" s="36">
        <f t="shared" si="21"/>
        <v>539.72222222221046</v>
      </c>
      <c r="G286" s="37">
        <f t="shared" si="23"/>
        <v>2400.8333333333217</v>
      </c>
    </row>
    <row r="287" spans="3:7" x14ac:dyDescent="0.3">
      <c r="C287" s="41">
        <f t="shared" si="24"/>
        <v>275</v>
      </c>
      <c r="D287" s="35">
        <f t="shared" si="22"/>
        <v>160055.55555555201</v>
      </c>
      <c r="E287" s="36">
        <f t="shared" si="20"/>
        <v>1861.1111111111111</v>
      </c>
      <c r="F287" s="36">
        <f t="shared" si="21"/>
        <v>533.51851851850665</v>
      </c>
      <c r="G287" s="37">
        <f t="shared" si="23"/>
        <v>2394.6296296296177</v>
      </c>
    </row>
    <row r="288" spans="3:7" x14ac:dyDescent="0.3">
      <c r="C288" s="41">
        <f t="shared" si="24"/>
        <v>276</v>
      </c>
      <c r="D288" s="35">
        <f t="shared" si="22"/>
        <v>158194.44444444089</v>
      </c>
      <c r="E288" s="36">
        <f t="shared" si="20"/>
        <v>1861.1111111111111</v>
      </c>
      <c r="F288" s="36">
        <f t="shared" si="21"/>
        <v>527.31481481480296</v>
      </c>
      <c r="G288" s="37">
        <f t="shared" si="23"/>
        <v>2388.4259259259143</v>
      </c>
    </row>
    <row r="289" spans="3:7" x14ac:dyDescent="0.3">
      <c r="C289" s="41">
        <f t="shared" si="24"/>
        <v>277</v>
      </c>
      <c r="D289" s="35">
        <f t="shared" si="22"/>
        <v>156333.33333332976</v>
      </c>
      <c r="E289" s="36">
        <f t="shared" si="20"/>
        <v>1861.1111111111111</v>
      </c>
      <c r="F289" s="36">
        <f t="shared" si="21"/>
        <v>521.11111111109915</v>
      </c>
      <c r="G289" s="37">
        <f t="shared" si="23"/>
        <v>2382.2222222222103</v>
      </c>
    </row>
    <row r="290" spans="3:7" x14ac:dyDescent="0.3">
      <c r="C290" s="41">
        <f t="shared" si="24"/>
        <v>278</v>
      </c>
      <c r="D290" s="35">
        <f t="shared" si="22"/>
        <v>154472.22222221864</v>
      </c>
      <c r="E290" s="36">
        <f t="shared" si="20"/>
        <v>1861.1111111111111</v>
      </c>
      <c r="F290" s="36">
        <f t="shared" si="21"/>
        <v>514.90740740739545</v>
      </c>
      <c r="G290" s="37">
        <f t="shared" si="23"/>
        <v>2376.0185185185064</v>
      </c>
    </row>
    <row r="291" spans="3:7" x14ac:dyDescent="0.3">
      <c r="C291" s="41">
        <f t="shared" si="24"/>
        <v>279</v>
      </c>
      <c r="D291" s="35">
        <f t="shared" si="22"/>
        <v>152611.11111110752</v>
      </c>
      <c r="E291" s="36">
        <f t="shared" si="20"/>
        <v>1861.1111111111111</v>
      </c>
      <c r="F291" s="36">
        <f t="shared" si="21"/>
        <v>508.7037037036917</v>
      </c>
      <c r="G291" s="37">
        <f t="shared" si="23"/>
        <v>2369.814814814803</v>
      </c>
    </row>
    <row r="292" spans="3:7" x14ac:dyDescent="0.3">
      <c r="C292" s="41">
        <f t="shared" si="24"/>
        <v>280</v>
      </c>
      <c r="D292" s="35">
        <f t="shared" si="22"/>
        <v>150749.99999999639</v>
      </c>
      <c r="E292" s="36">
        <f t="shared" si="20"/>
        <v>1861.1111111111111</v>
      </c>
      <c r="F292" s="36">
        <f t="shared" si="21"/>
        <v>502.49999999998795</v>
      </c>
      <c r="G292" s="37">
        <f t="shared" si="23"/>
        <v>2363.611111111099</v>
      </c>
    </row>
    <row r="293" spans="3:7" x14ac:dyDescent="0.3">
      <c r="C293" s="41">
        <f t="shared" si="24"/>
        <v>281</v>
      </c>
      <c r="D293" s="35">
        <f t="shared" si="22"/>
        <v>148888.88888888527</v>
      </c>
      <c r="E293" s="36">
        <f t="shared" si="20"/>
        <v>1861.1111111111111</v>
      </c>
      <c r="F293" s="36">
        <f t="shared" si="21"/>
        <v>496.29629629628425</v>
      </c>
      <c r="G293" s="37">
        <f t="shared" si="23"/>
        <v>2357.4074074073951</v>
      </c>
    </row>
    <row r="294" spans="3:7" x14ac:dyDescent="0.3">
      <c r="C294" s="41">
        <f t="shared" si="24"/>
        <v>282</v>
      </c>
      <c r="D294" s="35">
        <f t="shared" si="22"/>
        <v>147027.77777777414</v>
      </c>
      <c r="E294" s="36">
        <f t="shared" si="20"/>
        <v>1861.1111111111111</v>
      </c>
      <c r="F294" s="36">
        <f t="shared" si="21"/>
        <v>490.09259259258044</v>
      </c>
      <c r="G294" s="37">
        <f t="shared" si="23"/>
        <v>2351.2037037036916</v>
      </c>
    </row>
    <row r="295" spans="3:7" x14ac:dyDescent="0.3">
      <c r="C295" s="41">
        <f t="shared" si="24"/>
        <v>283</v>
      </c>
      <c r="D295" s="35">
        <f t="shared" si="22"/>
        <v>145166.66666666302</v>
      </c>
      <c r="E295" s="36">
        <f t="shared" si="20"/>
        <v>1861.1111111111111</v>
      </c>
      <c r="F295" s="36">
        <f t="shared" si="21"/>
        <v>483.88888888887669</v>
      </c>
      <c r="G295" s="37">
        <f t="shared" si="23"/>
        <v>2344.9999999999877</v>
      </c>
    </row>
    <row r="296" spans="3:7" x14ac:dyDescent="0.3">
      <c r="C296" s="41">
        <f t="shared" si="24"/>
        <v>284</v>
      </c>
      <c r="D296" s="35">
        <f t="shared" si="22"/>
        <v>143305.55555555189</v>
      </c>
      <c r="E296" s="36">
        <f t="shared" si="20"/>
        <v>1861.1111111111111</v>
      </c>
      <c r="F296" s="36">
        <f t="shared" si="21"/>
        <v>477.685185185173</v>
      </c>
      <c r="G296" s="37">
        <f t="shared" si="23"/>
        <v>2338.7962962962843</v>
      </c>
    </row>
    <row r="297" spans="3:7" x14ac:dyDescent="0.3">
      <c r="C297" s="41">
        <f t="shared" si="24"/>
        <v>285</v>
      </c>
      <c r="D297" s="35">
        <f t="shared" si="22"/>
        <v>141444.44444444077</v>
      </c>
      <c r="E297" s="36">
        <f t="shared" si="20"/>
        <v>1861.1111111111111</v>
      </c>
      <c r="F297" s="36">
        <f t="shared" si="21"/>
        <v>471.48148148146925</v>
      </c>
      <c r="G297" s="37">
        <f t="shared" si="23"/>
        <v>2332.5925925925803</v>
      </c>
    </row>
    <row r="298" spans="3:7" x14ac:dyDescent="0.3">
      <c r="C298" s="41">
        <f t="shared" si="24"/>
        <v>286</v>
      </c>
      <c r="D298" s="35">
        <f t="shared" si="22"/>
        <v>139583.33333332965</v>
      </c>
      <c r="E298" s="36">
        <f t="shared" si="20"/>
        <v>1861.1111111111111</v>
      </c>
      <c r="F298" s="36">
        <f t="shared" si="21"/>
        <v>465.27777777776544</v>
      </c>
      <c r="G298" s="37">
        <f t="shared" si="23"/>
        <v>2326.3888888888764</v>
      </c>
    </row>
    <row r="299" spans="3:7" x14ac:dyDescent="0.3">
      <c r="C299" s="41">
        <f t="shared" si="24"/>
        <v>287</v>
      </c>
      <c r="D299" s="35">
        <f t="shared" si="22"/>
        <v>137722.22222221852</v>
      </c>
      <c r="E299" s="36">
        <f t="shared" si="20"/>
        <v>1861.1111111111111</v>
      </c>
      <c r="F299" s="36">
        <f t="shared" si="21"/>
        <v>459.07407407406174</v>
      </c>
      <c r="G299" s="37">
        <f t="shared" si="23"/>
        <v>2320.1851851851729</v>
      </c>
    </row>
    <row r="300" spans="3:7" x14ac:dyDescent="0.3">
      <c r="C300" s="41">
        <f t="shared" si="24"/>
        <v>288</v>
      </c>
      <c r="D300" s="35">
        <f t="shared" si="22"/>
        <v>135861.1111111074</v>
      </c>
      <c r="E300" s="36">
        <f t="shared" si="20"/>
        <v>1861.1111111111111</v>
      </c>
      <c r="F300" s="36">
        <f t="shared" si="21"/>
        <v>452.87037037035799</v>
      </c>
      <c r="G300" s="37">
        <f t="shared" si="23"/>
        <v>2313.981481481469</v>
      </c>
    </row>
    <row r="301" spans="3:7" x14ac:dyDescent="0.3">
      <c r="C301" s="41">
        <f t="shared" si="24"/>
        <v>289</v>
      </c>
      <c r="D301" s="35">
        <f t="shared" si="22"/>
        <v>133999.99999999627</v>
      </c>
      <c r="E301" s="36">
        <f t="shared" si="20"/>
        <v>1861.1111111111111</v>
      </c>
      <c r="F301" s="36">
        <f t="shared" si="21"/>
        <v>446.66666666665424</v>
      </c>
      <c r="G301" s="37">
        <f t="shared" si="23"/>
        <v>2307.7777777777656</v>
      </c>
    </row>
    <row r="302" spans="3:7" x14ac:dyDescent="0.3">
      <c r="C302" s="41">
        <f t="shared" si="24"/>
        <v>290</v>
      </c>
      <c r="D302" s="35">
        <f t="shared" si="22"/>
        <v>132138.88888888515</v>
      </c>
      <c r="E302" s="36">
        <f t="shared" si="20"/>
        <v>1861.1111111111111</v>
      </c>
      <c r="F302" s="36">
        <f t="shared" si="21"/>
        <v>440.46296296295054</v>
      </c>
      <c r="G302" s="37">
        <f t="shared" si="23"/>
        <v>2301.5740740740616</v>
      </c>
    </row>
    <row r="303" spans="3:7" x14ac:dyDescent="0.3">
      <c r="C303" s="41">
        <f t="shared" si="24"/>
        <v>291</v>
      </c>
      <c r="D303" s="35">
        <f t="shared" si="22"/>
        <v>130277.77777777404</v>
      </c>
      <c r="E303" s="36">
        <f t="shared" si="20"/>
        <v>1861.1111111111111</v>
      </c>
      <c r="F303" s="36">
        <f t="shared" si="21"/>
        <v>434.25925925924685</v>
      </c>
      <c r="G303" s="37">
        <f t="shared" si="23"/>
        <v>2295.3703703703577</v>
      </c>
    </row>
    <row r="304" spans="3:7" x14ac:dyDescent="0.3">
      <c r="C304" s="41">
        <f t="shared" si="24"/>
        <v>292</v>
      </c>
      <c r="D304" s="35">
        <f t="shared" si="22"/>
        <v>128416.66666666293</v>
      </c>
      <c r="E304" s="36">
        <f t="shared" si="20"/>
        <v>1861.1111111111111</v>
      </c>
      <c r="F304" s="36">
        <f t="shared" si="21"/>
        <v>428.05555555554315</v>
      </c>
      <c r="G304" s="37">
        <f t="shared" si="23"/>
        <v>2289.1666666666542</v>
      </c>
    </row>
    <row r="305" spans="3:7" x14ac:dyDescent="0.3">
      <c r="C305" s="41">
        <f t="shared" si="24"/>
        <v>293</v>
      </c>
      <c r="D305" s="35">
        <f t="shared" si="22"/>
        <v>126555.55555555182</v>
      </c>
      <c r="E305" s="36">
        <f t="shared" si="20"/>
        <v>1861.1111111111111</v>
      </c>
      <c r="F305" s="36">
        <f t="shared" si="21"/>
        <v>421.85185185183934</v>
      </c>
      <c r="G305" s="37">
        <f t="shared" si="23"/>
        <v>2282.9629629629503</v>
      </c>
    </row>
    <row r="306" spans="3:7" x14ac:dyDescent="0.3">
      <c r="C306" s="41">
        <f t="shared" si="24"/>
        <v>294</v>
      </c>
      <c r="D306" s="35">
        <f t="shared" si="22"/>
        <v>124694.44444444071</v>
      </c>
      <c r="E306" s="36">
        <f t="shared" si="20"/>
        <v>1861.1111111111111</v>
      </c>
      <c r="F306" s="36">
        <f t="shared" si="21"/>
        <v>415.64814814813565</v>
      </c>
      <c r="G306" s="37">
        <f t="shared" si="23"/>
        <v>2276.7592592592468</v>
      </c>
    </row>
    <row r="307" spans="3:7" x14ac:dyDescent="0.3">
      <c r="C307" s="41">
        <f t="shared" si="24"/>
        <v>295</v>
      </c>
      <c r="D307" s="35">
        <f t="shared" si="22"/>
        <v>122833.3333333296</v>
      </c>
      <c r="E307" s="36">
        <f t="shared" si="20"/>
        <v>1861.1111111111111</v>
      </c>
      <c r="F307" s="36">
        <f t="shared" si="21"/>
        <v>409.44444444443195</v>
      </c>
      <c r="G307" s="37">
        <f t="shared" si="23"/>
        <v>2270.5555555555429</v>
      </c>
    </row>
    <row r="308" spans="3:7" x14ac:dyDescent="0.3">
      <c r="C308" s="41">
        <f t="shared" si="24"/>
        <v>296</v>
      </c>
      <c r="D308" s="35">
        <f t="shared" si="22"/>
        <v>120972.22222221849</v>
      </c>
      <c r="E308" s="36">
        <f t="shared" si="20"/>
        <v>1861.1111111111111</v>
      </c>
      <c r="F308" s="36">
        <f t="shared" si="21"/>
        <v>403.24074074072826</v>
      </c>
      <c r="G308" s="37">
        <f t="shared" si="23"/>
        <v>2264.3518518518395</v>
      </c>
    </row>
    <row r="309" spans="3:7" x14ac:dyDescent="0.3">
      <c r="C309" s="41">
        <f t="shared" si="24"/>
        <v>297</v>
      </c>
      <c r="D309" s="35">
        <f t="shared" si="22"/>
        <v>119111.11111110738</v>
      </c>
      <c r="E309" s="36">
        <f t="shared" si="20"/>
        <v>1861.1111111111111</v>
      </c>
      <c r="F309" s="36">
        <f t="shared" si="21"/>
        <v>397.03703703702456</v>
      </c>
      <c r="G309" s="37">
        <f t="shared" si="23"/>
        <v>2258.1481481481355</v>
      </c>
    </row>
    <row r="310" spans="3:7" x14ac:dyDescent="0.3">
      <c r="C310" s="41">
        <f t="shared" si="24"/>
        <v>298</v>
      </c>
      <c r="D310" s="35">
        <f t="shared" si="22"/>
        <v>117249.99999999627</v>
      </c>
      <c r="E310" s="36">
        <f t="shared" si="20"/>
        <v>1861.1111111111111</v>
      </c>
      <c r="F310" s="36">
        <f t="shared" si="21"/>
        <v>390.83333333332087</v>
      </c>
      <c r="G310" s="37">
        <f t="shared" si="23"/>
        <v>2251.9444444444321</v>
      </c>
    </row>
    <row r="311" spans="3:7" x14ac:dyDescent="0.3">
      <c r="C311" s="41">
        <f t="shared" si="24"/>
        <v>299</v>
      </c>
      <c r="D311" s="35">
        <f t="shared" si="22"/>
        <v>115388.88888888517</v>
      </c>
      <c r="E311" s="36">
        <f t="shared" si="20"/>
        <v>1861.1111111111111</v>
      </c>
      <c r="F311" s="36">
        <f t="shared" si="21"/>
        <v>384.62962962961717</v>
      </c>
      <c r="G311" s="37">
        <f t="shared" si="23"/>
        <v>2245.7407407407281</v>
      </c>
    </row>
    <row r="312" spans="3:7" x14ac:dyDescent="0.3">
      <c r="C312" s="41">
        <f t="shared" si="24"/>
        <v>300</v>
      </c>
      <c r="D312" s="35">
        <f t="shared" si="22"/>
        <v>113527.77777777406</v>
      </c>
      <c r="E312" s="36">
        <f t="shared" si="20"/>
        <v>1861.1111111111111</v>
      </c>
      <c r="F312" s="36">
        <f t="shared" si="21"/>
        <v>378.42592592591348</v>
      </c>
      <c r="G312" s="37">
        <f t="shared" si="23"/>
        <v>2239.5370370370247</v>
      </c>
    </row>
    <row r="313" spans="3:7" x14ac:dyDescent="0.3">
      <c r="C313" s="41">
        <f t="shared" si="24"/>
        <v>301</v>
      </c>
      <c r="D313" s="35">
        <f t="shared" si="22"/>
        <v>111666.66666666295</v>
      </c>
      <c r="E313" s="36">
        <f t="shared" si="20"/>
        <v>1861.1111111111111</v>
      </c>
      <c r="F313" s="36">
        <f t="shared" si="21"/>
        <v>372.22222222220978</v>
      </c>
      <c r="G313" s="37">
        <f t="shared" si="23"/>
        <v>2233.3333333333208</v>
      </c>
    </row>
    <row r="314" spans="3:7" x14ac:dyDescent="0.3">
      <c r="C314" s="41">
        <f t="shared" si="24"/>
        <v>302</v>
      </c>
      <c r="D314" s="35">
        <f t="shared" si="22"/>
        <v>109805.55555555184</v>
      </c>
      <c r="E314" s="36">
        <f t="shared" si="20"/>
        <v>1861.1111111111111</v>
      </c>
      <c r="F314" s="36">
        <f t="shared" si="21"/>
        <v>366.01851851850608</v>
      </c>
      <c r="G314" s="37">
        <f t="shared" si="23"/>
        <v>2227.1296296296173</v>
      </c>
    </row>
    <row r="315" spans="3:7" x14ac:dyDescent="0.3">
      <c r="C315" s="41">
        <f t="shared" si="24"/>
        <v>303</v>
      </c>
      <c r="D315" s="35">
        <f t="shared" si="22"/>
        <v>107944.44444444073</v>
      </c>
      <c r="E315" s="36">
        <f t="shared" si="20"/>
        <v>1861.1111111111111</v>
      </c>
      <c r="F315" s="36">
        <f t="shared" si="21"/>
        <v>359.81481481480239</v>
      </c>
      <c r="G315" s="37">
        <f t="shared" si="23"/>
        <v>2220.9259259259134</v>
      </c>
    </row>
    <row r="316" spans="3:7" x14ac:dyDescent="0.3">
      <c r="C316" s="41">
        <f t="shared" si="24"/>
        <v>304</v>
      </c>
      <c r="D316" s="35">
        <f t="shared" si="22"/>
        <v>106083.33333332962</v>
      </c>
      <c r="E316" s="36">
        <f t="shared" si="20"/>
        <v>1861.1111111111111</v>
      </c>
      <c r="F316" s="36">
        <f t="shared" si="21"/>
        <v>353.61111111109869</v>
      </c>
      <c r="G316" s="37">
        <f t="shared" si="23"/>
        <v>2214.7222222222099</v>
      </c>
    </row>
    <row r="317" spans="3:7" x14ac:dyDescent="0.3">
      <c r="C317" s="41">
        <f t="shared" si="24"/>
        <v>305</v>
      </c>
      <c r="D317" s="35">
        <f t="shared" si="22"/>
        <v>104222.22222221851</v>
      </c>
      <c r="E317" s="36">
        <f t="shared" si="20"/>
        <v>1861.1111111111111</v>
      </c>
      <c r="F317" s="36">
        <f t="shared" si="21"/>
        <v>347.407407407395</v>
      </c>
      <c r="G317" s="37">
        <f t="shared" si="23"/>
        <v>2208.518518518506</v>
      </c>
    </row>
    <row r="318" spans="3:7" x14ac:dyDescent="0.3">
      <c r="C318" s="41">
        <f t="shared" si="24"/>
        <v>306</v>
      </c>
      <c r="D318" s="35">
        <f t="shared" si="22"/>
        <v>102361.1111111074</v>
      </c>
      <c r="E318" s="36">
        <f t="shared" si="20"/>
        <v>1861.1111111111111</v>
      </c>
      <c r="F318" s="36">
        <f t="shared" si="21"/>
        <v>341.2037037036913</v>
      </c>
      <c r="G318" s="37">
        <f t="shared" si="23"/>
        <v>2202.3148148148025</v>
      </c>
    </row>
    <row r="319" spans="3:7" x14ac:dyDescent="0.3">
      <c r="C319" s="41">
        <f t="shared" si="24"/>
        <v>307</v>
      </c>
      <c r="D319" s="35">
        <f t="shared" si="22"/>
        <v>100499.99999999629</v>
      </c>
      <c r="E319" s="36">
        <f t="shared" si="20"/>
        <v>1861.1111111111111</v>
      </c>
      <c r="F319" s="36">
        <f t="shared" si="21"/>
        <v>334.99999999998761</v>
      </c>
      <c r="G319" s="37">
        <f t="shared" si="23"/>
        <v>2196.1111111110986</v>
      </c>
    </row>
    <row r="320" spans="3:7" x14ac:dyDescent="0.3">
      <c r="C320" s="41">
        <f t="shared" si="24"/>
        <v>308</v>
      </c>
      <c r="D320" s="35">
        <f t="shared" si="22"/>
        <v>98638.88888888518</v>
      </c>
      <c r="E320" s="36">
        <f t="shared" si="20"/>
        <v>1861.1111111111111</v>
      </c>
      <c r="F320" s="36">
        <f t="shared" si="21"/>
        <v>328.79629629628391</v>
      </c>
      <c r="G320" s="37">
        <f t="shared" si="23"/>
        <v>2189.9074074073951</v>
      </c>
    </row>
    <row r="321" spans="3:7" x14ac:dyDescent="0.3">
      <c r="C321" s="41">
        <f t="shared" si="24"/>
        <v>309</v>
      </c>
      <c r="D321" s="35">
        <f t="shared" si="22"/>
        <v>96777.77777777407</v>
      </c>
      <c r="E321" s="36">
        <f t="shared" si="20"/>
        <v>1861.1111111111111</v>
      </c>
      <c r="F321" s="36">
        <f t="shared" si="21"/>
        <v>322.59259259258022</v>
      </c>
      <c r="G321" s="37">
        <f t="shared" si="23"/>
        <v>2183.7037037036912</v>
      </c>
    </row>
    <row r="322" spans="3:7" x14ac:dyDescent="0.3">
      <c r="C322" s="41">
        <f t="shared" si="24"/>
        <v>310</v>
      </c>
      <c r="D322" s="35">
        <f t="shared" si="22"/>
        <v>94916.666666662961</v>
      </c>
      <c r="E322" s="36">
        <f t="shared" si="20"/>
        <v>1861.1111111111111</v>
      </c>
      <c r="F322" s="36">
        <f t="shared" si="21"/>
        <v>316.38888888887652</v>
      </c>
      <c r="G322" s="37">
        <f t="shared" si="23"/>
        <v>2177.4999999999877</v>
      </c>
    </row>
    <row r="323" spans="3:7" x14ac:dyDescent="0.3">
      <c r="C323" s="41">
        <f t="shared" si="24"/>
        <v>311</v>
      </c>
      <c r="D323" s="35">
        <f t="shared" si="22"/>
        <v>93055.555555551851</v>
      </c>
      <c r="E323" s="36">
        <f t="shared" si="20"/>
        <v>1861.1111111111111</v>
      </c>
      <c r="F323" s="36">
        <f t="shared" si="21"/>
        <v>310.18518518517283</v>
      </c>
      <c r="G323" s="37">
        <f t="shared" si="23"/>
        <v>2171.2962962962838</v>
      </c>
    </row>
    <row r="324" spans="3:7" x14ac:dyDescent="0.3">
      <c r="C324" s="41">
        <f t="shared" si="24"/>
        <v>312</v>
      </c>
      <c r="D324" s="35">
        <f t="shared" si="22"/>
        <v>91194.444444440742</v>
      </c>
      <c r="E324" s="36">
        <f t="shared" si="20"/>
        <v>1861.1111111111111</v>
      </c>
      <c r="F324" s="36">
        <f t="shared" si="21"/>
        <v>303.98148148146913</v>
      </c>
      <c r="G324" s="37">
        <f t="shared" si="23"/>
        <v>2165.0925925925803</v>
      </c>
    </row>
    <row r="325" spans="3:7" x14ac:dyDescent="0.3">
      <c r="C325" s="41">
        <f t="shared" si="24"/>
        <v>313</v>
      </c>
      <c r="D325" s="35">
        <f t="shared" si="22"/>
        <v>89333.333333329632</v>
      </c>
      <c r="E325" s="36">
        <f t="shared" si="20"/>
        <v>1861.1111111111111</v>
      </c>
      <c r="F325" s="36">
        <f t="shared" si="21"/>
        <v>297.77777777776544</v>
      </c>
      <c r="G325" s="37">
        <f t="shared" si="23"/>
        <v>2158.8888888888764</v>
      </c>
    </row>
    <row r="326" spans="3:7" x14ac:dyDescent="0.3">
      <c r="C326" s="41">
        <f t="shared" si="24"/>
        <v>314</v>
      </c>
      <c r="D326" s="35">
        <f t="shared" si="22"/>
        <v>87472.222222218523</v>
      </c>
      <c r="E326" s="36">
        <f t="shared" si="20"/>
        <v>1861.1111111111111</v>
      </c>
      <c r="F326" s="36">
        <f t="shared" si="21"/>
        <v>291.57407407406174</v>
      </c>
      <c r="G326" s="37">
        <f t="shared" si="23"/>
        <v>2152.6851851851729</v>
      </c>
    </row>
    <row r="327" spans="3:7" x14ac:dyDescent="0.3">
      <c r="C327" s="41">
        <f t="shared" si="24"/>
        <v>315</v>
      </c>
      <c r="D327" s="35">
        <f t="shared" si="22"/>
        <v>85611.111111107413</v>
      </c>
      <c r="E327" s="36">
        <f t="shared" si="20"/>
        <v>1861.1111111111111</v>
      </c>
      <c r="F327" s="36">
        <f t="shared" si="21"/>
        <v>285.37037037035805</v>
      </c>
      <c r="G327" s="37">
        <f t="shared" si="23"/>
        <v>2146.481481481469</v>
      </c>
    </row>
    <row r="328" spans="3:7" x14ac:dyDescent="0.3">
      <c r="C328" s="41">
        <f t="shared" si="24"/>
        <v>316</v>
      </c>
      <c r="D328" s="35">
        <f t="shared" si="22"/>
        <v>83749.999999996304</v>
      </c>
      <c r="E328" s="36">
        <f t="shared" si="20"/>
        <v>1861.1111111111111</v>
      </c>
      <c r="F328" s="36">
        <f t="shared" si="21"/>
        <v>279.16666666665435</v>
      </c>
      <c r="G328" s="37">
        <f t="shared" si="23"/>
        <v>2140.2777777777656</v>
      </c>
    </row>
    <row r="329" spans="3:7" x14ac:dyDescent="0.3">
      <c r="C329" s="41">
        <f t="shared" si="24"/>
        <v>317</v>
      </c>
      <c r="D329" s="35">
        <f t="shared" si="22"/>
        <v>81888.888888885194</v>
      </c>
      <c r="E329" s="36">
        <f t="shared" si="20"/>
        <v>1861.1111111111111</v>
      </c>
      <c r="F329" s="36">
        <f t="shared" si="21"/>
        <v>272.96296296295066</v>
      </c>
      <c r="G329" s="37">
        <f t="shared" si="23"/>
        <v>2134.0740740740616</v>
      </c>
    </row>
    <row r="330" spans="3:7" x14ac:dyDescent="0.3">
      <c r="C330" s="41">
        <f t="shared" si="24"/>
        <v>318</v>
      </c>
      <c r="D330" s="35">
        <f t="shared" si="22"/>
        <v>80027.777777774085</v>
      </c>
      <c r="E330" s="36">
        <f t="shared" si="20"/>
        <v>1861.1111111111111</v>
      </c>
      <c r="F330" s="36">
        <f t="shared" si="21"/>
        <v>266.75925925924696</v>
      </c>
      <c r="G330" s="37">
        <f t="shared" si="23"/>
        <v>2127.8703703703582</v>
      </c>
    </row>
    <row r="331" spans="3:7" x14ac:dyDescent="0.3">
      <c r="C331" s="41">
        <f t="shared" si="24"/>
        <v>319</v>
      </c>
      <c r="D331" s="35">
        <f t="shared" si="22"/>
        <v>78166.666666662975</v>
      </c>
      <c r="E331" s="36">
        <f t="shared" si="20"/>
        <v>1861.1111111111111</v>
      </c>
      <c r="F331" s="36">
        <f t="shared" si="21"/>
        <v>260.55555555554326</v>
      </c>
      <c r="G331" s="37">
        <f t="shared" si="23"/>
        <v>2121.6666666666542</v>
      </c>
    </row>
    <row r="332" spans="3:7" x14ac:dyDescent="0.3">
      <c r="C332" s="41">
        <f t="shared" si="24"/>
        <v>320</v>
      </c>
      <c r="D332" s="35">
        <f t="shared" si="22"/>
        <v>76305.555555551866</v>
      </c>
      <c r="E332" s="36">
        <f t="shared" si="20"/>
        <v>1861.1111111111111</v>
      </c>
      <c r="F332" s="36">
        <f t="shared" si="21"/>
        <v>254.35185185183957</v>
      </c>
      <c r="G332" s="37">
        <f t="shared" si="23"/>
        <v>2115.4629629629508</v>
      </c>
    </row>
    <row r="333" spans="3:7" x14ac:dyDescent="0.3">
      <c r="C333" s="41">
        <f t="shared" si="24"/>
        <v>321</v>
      </c>
      <c r="D333" s="35">
        <f t="shared" si="22"/>
        <v>74444.444444440756</v>
      </c>
      <c r="E333" s="36">
        <f t="shared" ref="E333:E396" si="25">IF(C333&lt;=$E$10,$E$8/$E$10,0)</f>
        <v>1861.1111111111111</v>
      </c>
      <c r="F333" s="36">
        <f t="shared" ref="F333:F396" si="26">IF(F332=0,0,D333*$E$9*(30/360))</f>
        <v>248.14814814813587</v>
      </c>
      <c r="G333" s="37">
        <f t="shared" si="23"/>
        <v>2109.2592592592468</v>
      </c>
    </row>
    <row r="334" spans="3:7" x14ac:dyDescent="0.3">
      <c r="C334" s="41">
        <f t="shared" si="24"/>
        <v>322</v>
      </c>
      <c r="D334" s="35">
        <f t="shared" ref="D334:D397" si="27">D333-E333</f>
        <v>72583.333333329647</v>
      </c>
      <c r="E334" s="36">
        <f t="shared" si="25"/>
        <v>1861.1111111111111</v>
      </c>
      <c r="F334" s="36">
        <f t="shared" si="26"/>
        <v>241.94444444443218</v>
      </c>
      <c r="G334" s="37">
        <f t="shared" ref="G334:G397" si="28">E334+F334</f>
        <v>2103.0555555555434</v>
      </c>
    </row>
    <row r="335" spans="3:7" x14ac:dyDescent="0.3">
      <c r="C335" s="41">
        <f t="shared" si="24"/>
        <v>323</v>
      </c>
      <c r="D335" s="35">
        <f t="shared" si="27"/>
        <v>70722.222222218537</v>
      </c>
      <c r="E335" s="36">
        <f t="shared" si="25"/>
        <v>1861.1111111111111</v>
      </c>
      <c r="F335" s="36">
        <f t="shared" si="26"/>
        <v>235.74074074072843</v>
      </c>
      <c r="G335" s="37">
        <f t="shared" si="28"/>
        <v>2096.8518518518395</v>
      </c>
    </row>
    <row r="336" spans="3:7" x14ac:dyDescent="0.3">
      <c r="C336" s="41">
        <f t="shared" ref="C336:C399" si="29">C335+1</f>
        <v>324</v>
      </c>
      <c r="D336" s="35">
        <f t="shared" si="27"/>
        <v>68861.111111107428</v>
      </c>
      <c r="E336" s="36">
        <f t="shared" si="25"/>
        <v>1861.1111111111111</v>
      </c>
      <c r="F336" s="36">
        <f t="shared" si="26"/>
        <v>229.53703703702473</v>
      </c>
      <c r="G336" s="37">
        <f t="shared" si="28"/>
        <v>2090.648148148136</v>
      </c>
    </row>
    <row r="337" spans="3:7" x14ac:dyDescent="0.3">
      <c r="C337" s="41">
        <f t="shared" si="29"/>
        <v>325</v>
      </c>
      <c r="D337" s="35">
        <f t="shared" si="27"/>
        <v>66999.999999996318</v>
      </c>
      <c r="E337" s="36">
        <f t="shared" si="25"/>
        <v>1861.1111111111111</v>
      </c>
      <c r="F337" s="36">
        <f t="shared" si="26"/>
        <v>223.33333333332104</v>
      </c>
      <c r="G337" s="37">
        <f t="shared" si="28"/>
        <v>2084.4444444444321</v>
      </c>
    </row>
    <row r="338" spans="3:7" x14ac:dyDescent="0.3">
      <c r="C338" s="41">
        <f t="shared" si="29"/>
        <v>326</v>
      </c>
      <c r="D338" s="35">
        <f t="shared" si="27"/>
        <v>65138.888888885209</v>
      </c>
      <c r="E338" s="36">
        <f t="shared" si="25"/>
        <v>1861.1111111111111</v>
      </c>
      <c r="F338" s="36">
        <f t="shared" si="26"/>
        <v>217.12962962961734</v>
      </c>
      <c r="G338" s="37">
        <f t="shared" si="28"/>
        <v>2078.2407407407286</v>
      </c>
    </row>
    <row r="339" spans="3:7" x14ac:dyDescent="0.3">
      <c r="C339" s="41">
        <f t="shared" si="29"/>
        <v>327</v>
      </c>
      <c r="D339" s="35">
        <f t="shared" si="27"/>
        <v>63277.777777774099</v>
      </c>
      <c r="E339" s="36">
        <f t="shared" si="25"/>
        <v>1861.1111111111111</v>
      </c>
      <c r="F339" s="36">
        <f t="shared" si="26"/>
        <v>210.92592592591365</v>
      </c>
      <c r="G339" s="37">
        <f t="shared" si="28"/>
        <v>2072.0370370370247</v>
      </c>
    </row>
    <row r="340" spans="3:7" x14ac:dyDescent="0.3">
      <c r="C340" s="41">
        <f t="shared" si="29"/>
        <v>328</v>
      </c>
      <c r="D340" s="35">
        <f t="shared" si="27"/>
        <v>61416.66666666299</v>
      </c>
      <c r="E340" s="36">
        <f t="shared" si="25"/>
        <v>1861.1111111111111</v>
      </c>
      <c r="F340" s="36">
        <f t="shared" si="26"/>
        <v>204.72222222220995</v>
      </c>
      <c r="G340" s="37">
        <f t="shared" si="28"/>
        <v>2065.8333333333212</v>
      </c>
    </row>
    <row r="341" spans="3:7" x14ac:dyDescent="0.3">
      <c r="C341" s="41">
        <f t="shared" si="29"/>
        <v>329</v>
      </c>
      <c r="D341" s="35">
        <f t="shared" si="27"/>
        <v>59555.55555555188</v>
      </c>
      <c r="E341" s="36">
        <f t="shared" si="25"/>
        <v>1861.1111111111111</v>
      </c>
      <c r="F341" s="36">
        <f t="shared" si="26"/>
        <v>198.51851851850626</v>
      </c>
      <c r="G341" s="37">
        <f t="shared" si="28"/>
        <v>2059.6296296296173</v>
      </c>
    </row>
    <row r="342" spans="3:7" x14ac:dyDescent="0.3">
      <c r="C342" s="41">
        <f t="shared" si="29"/>
        <v>330</v>
      </c>
      <c r="D342" s="35">
        <f t="shared" si="27"/>
        <v>57694.444444440771</v>
      </c>
      <c r="E342" s="36">
        <f t="shared" si="25"/>
        <v>1861.1111111111111</v>
      </c>
      <c r="F342" s="36">
        <f t="shared" si="26"/>
        <v>192.31481481480256</v>
      </c>
      <c r="G342" s="37">
        <f t="shared" si="28"/>
        <v>2053.4259259259138</v>
      </c>
    </row>
    <row r="343" spans="3:7" x14ac:dyDescent="0.3">
      <c r="C343" s="41">
        <f t="shared" si="29"/>
        <v>331</v>
      </c>
      <c r="D343" s="35">
        <f t="shared" si="27"/>
        <v>55833.333333329661</v>
      </c>
      <c r="E343" s="36">
        <f t="shared" si="25"/>
        <v>1861.1111111111111</v>
      </c>
      <c r="F343" s="36">
        <f t="shared" si="26"/>
        <v>186.11111111109886</v>
      </c>
      <c r="G343" s="37">
        <f t="shared" si="28"/>
        <v>2047.2222222222099</v>
      </c>
    </row>
    <row r="344" spans="3:7" x14ac:dyDescent="0.3">
      <c r="C344" s="41">
        <f t="shared" si="29"/>
        <v>332</v>
      </c>
      <c r="D344" s="35">
        <f t="shared" si="27"/>
        <v>53972.222222218552</v>
      </c>
      <c r="E344" s="36">
        <f t="shared" si="25"/>
        <v>1861.1111111111111</v>
      </c>
      <c r="F344" s="36">
        <f t="shared" si="26"/>
        <v>179.90740740739517</v>
      </c>
      <c r="G344" s="37">
        <f t="shared" si="28"/>
        <v>2041.0185185185062</v>
      </c>
    </row>
    <row r="345" spans="3:7" x14ac:dyDescent="0.3">
      <c r="C345" s="41">
        <f t="shared" si="29"/>
        <v>333</v>
      </c>
      <c r="D345" s="35">
        <f t="shared" si="27"/>
        <v>52111.111111107442</v>
      </c>
      <c r="E345" s="36">
        <f t="shared" si="25"/>
        <v>1861.1111111111111</v>
      </c>
      <c r="F345" s="36">
        <f t="shared" si="26"/>
        <v>173.70370370369147</v>
      </c>
      <c r="G345" s="37">
        <f t="shared" si="28"/>
        <v>2034.8148148148025</v>
      </c>
    </row>
    <row r="346" spans="3:7" x14ac:dyDescent="0.3">
      <c r="C346" s="41">
        <f t="shared" si="29"/>
        <v>334</v>
      </c>
      <c r="D346" s="35">
        <f t="shared" si="27"/>
        <v>50249.999999996333</v>
      </c>
      <c r="E346" s="36">
        <f t="shared" si="25"/>
        <v>1861.1111111111111</v>
      </c>
      <c r="F346" s="36">
        <f t="shared" si="26"/>
        <v>167.49999999998778</v>
      </c>
      <c r="G346" s="37">
        <f t="shared" si="28"/>
        <v>2028.6111111110988</v>
      </c>
    </row>
    <row r="347" spans="3:7" x14ac:dyDescent="0.3">
      <c r="C347" s="41">
        <f t="shared" si="29"/>
        <v>335</v>
      </c>
      <c r="D347" s="35">
        <f t="shared" si="27"/>
        <v>48388.888888885223</v>
      </c>
      <c r="E347" s="36">
        <f t="shared" si="25"/>
        <v>1861.1111111111111</v>
      </c>
      <c r="F347" s="36">
        <f t="shared" si="26"/>
        <v>161.29629629628408</v>
      </c>
      <c r="G347" s="37">
        <f t="shared" si="28"/>
        <v>2022.4074074073951</v>
      </c>
    </row>
    <row r="348" spans="3:7" x14ac:dyDescent="0.3">
      <c r="C348" s="41">
        <f t="shared" si="29"/>
        <v>336</v>
      </c>
      <c r="D348" s="35">
        <f t="shared" si="27"/>
        <v>46527.777777774114</v>
      </c>
      <c r="E348" s="36">
        <f t="shared" si="25"/>
        <v>1861.1111111111111</v>
      </c>
      <c r="F348" s="36">
        <f t="shared" si="26"/>
        <v>155.09259259258039</v>
      </c>
      <c r="G348" s="37">
        <f t="shared" si="28"/>
        <v>2016.2037037036914</v>
      </c>
    </row>
    <row r="349" spans="3:7" x14ac:dyDescent="0.3">
      <c r="C349" s="41">
        <f t="shared" si="29"/>
        <v>337</v>
      </c>
      <c r="D349" s="35">
        <f t="shared" si="27"/>
        <v>44666.666666663004</v>
      </c>
      <c r="E349" s="36">
        <f t="shared" si="25"/>
        <v>1861.1111111111111</v>
      </c>
      <c r="F349" s="36">
        <f t="shared" si="26"/>
        <v>148.88888888887669</v>
      </c>
      <c r="G349" s="37">
        <f t="shared" si="28"/>
        <v>2009.9999999999877</v>
      </c>
    </row>
    <row r="350" spans="3:7" x14ac:dyDescent="0.3">
      <c r="C350" s="41">
        <f t="shared" si="29"/>
        <v>338</v>
      </c>
      <c r="D350" s="35">
        <f t="shared" si="27"/>
        <v>42805.555555551895</v>
      </c>
      <c r="E350" s="36">
        <f t="shared" si="25"/>
        <v>1861.1111111111111</v>
      </c>
      <c r="F350" s="36">
        <f t="shared" si="26"/>
        <v>142.68518518517297</v>
      </c>
      <c r="G350" s="37">
        <f t="shared" si="28"/>
        <v>2003.796296296284</v>
      </c>
    </row>
    <row r="351" spans="3:7" x14ac:dyDescent="0.3">
      <c r="C351" s="41">
        <f t="shared" si="29"/>
        <v>339</v>
      </c>
      <c r="D351" s="35">
        <f t="shared" si="27"/>
        <v>40944.444444440785</v>
      </c>
      <c r="E351" s="36">
        <f t="shared" si="25"/>
        <v>1861.1111111111111</v>
      </c>
      <c r="F351" s="36">
        <f t="shared" si="26"/>
        <v>136.48148148146927</v>
      </c>
      <c r="G351" s="37">
        <f t="shared" si="28"/>
        <v>1997.5925925925803</v>
      </c>
    </row>
    <row r="352" spans="3:7" x14ac:dyDescent="0.3">
      <c r="C352" s="41">
        <f t="shared" si="29"/>
        <v>340</v>
      </c>
      <c r="D352" s="35">
        <f t="shared" si="27"/>
        <v>39083.333333329676</v>
      </c>
      <c r="E352" s="36">
        <f t="shared" si="25"/>
        <v>1861.1111111111111</v>
      </c>
      <c r="F352" s="36">
        <f t="shared" si="26"/>
        <v>130.27777777776558</v>
      </c>
      <c r="G352" s="37">
        <f t="shared" si="28"/>
        <v>1991.3888888888766</v>
      </c>
    </row>
    <row r="353" spans="3:7" x14ac:dyDescent="0.3">
      <c r="C353" s="41">
        <f t="shared" si="29"/>
        <v>341</v>
      </c>
      <c r="D353" s="35">
        <f t="shared" si="27"/>
        <v>37222.222222218566</v>
      </c>
      <c r="E353" s="36">
        <f t="shared" si="25"/>
        <v>1861.1111111111111</v>
      </c>
      <c r="F353" s="36">
        <f t="shared" si="26"/>
        <v>124.07407407406188</v>
      </c>
      <c r="G353" s="37">
        <f t="shared" si="28"/>
        <v>1985.1851851851729</v>
      </c>
    </row>
    <row r="354" spans="3:7" x14ac:dyDescent="0.3">
      <c r="C354" s="41">
        <f t="shared" si="29"/>
        <v>342</v>
      </c>
      <c r="D354" s="35">
        <f t="shared" si="27"/>
        <v>35361.111111107457</v>
      </c>
      <c r="E354" s="36">
        <f t="shared" si="25"/>
        <v>1861.1111111111111</v>
      </c>
      <c r="F354" s="36">
        <f t="shared" si="26"/>
        <v>117.87037037035819</v>
      </c>
      <c r="G354" s="37">
        <f t="shared" si="28"/>
        <v>1978.9814814814692</v>
      </c>
    </row>
    <row r="355" spans="3:7" x14ac:dyDescent="0.3">
      <c r="C355" s="41">
        <f t="shared" si="29"/>
        <v>343</v>
      </c>
      <c r="D355" s="35">
        <f t="shared" si="27"/>
        <v>33499.999999996347</v>
      </c>
      <c r="E355" s="36">
        <f t="shared" si="25"/>
        <v>1861.1111111111111</v>
      </c>
      <c r="F355" s="36">
        <f t="shared" si="26"/>
        <v>111.66666666665449</v>
      </c>
      <c r="G355" s="37">
        <f t="shared" si="28"/>
        <v>1972.7777777777656</v>
      </c>
    </row>
    <row r="356" spans="3:7" x14ac:dyDescent="0.3">
      <c r="C356" s="41">
        <f t="shared" si="29"/>
        <v>344</v>
      </c>
      <c r="D356" s="35">
        <f t="shared" si="27"/>
        <v>31638.888888885238</v>
      </c>
      <c r="E356" s="36">
        <f t="shared" si="25"/>
        <v>1861.1111111111111</v>
      </c>
      <c r="F356" s="36">
        <f t="shared" si="26"/>
        <v>105.46296296295078</v>
      </c>
      <c r="G356" s="37">
        <f t="shared" si="28"/>
        <v>1966.5740740740619</v>
      </c>
    </row>
    <row r="357" spans="3:7" x14ac:dyDescent="0.3">
      <c r="C357" s="41">
        <f t="shared" si="29"/>
        <v>345</v>
      </c>
      <c r="D357" s="35">
        <f t="shared" si="27"/>
        <v>29777.777777774128</v>
      </c>
      <c r="E357" s="36">
        <f t="shared" si="25"/>
        <v>1861.1111111111111</v>
      </c>
      <c r="F357" s="36">
        <f t="shared" si="26"/>
        <v>99.259259259247088</v>
      </c>
      <c r="G357" s="37">
        <f t="shared" si="28"/>
        <v>1960.3703703703582</v>
      </c>
    </row>
    <row r="358" spans="3:7" x14ac:dyDescent="0.3">
      <c r="C358" s="41">
        <f t="shared" si="29"/>
        <v>346</v>
      </c>
      <c r="D358" s="35">
        <f t="shared" si="27"/>
        <v>27916.666666663019</v>
      </c>
      <c r="E358" s="36">
        <f t="shared" si="25"/>
        <v>1861.1111111111111</v>
      </c>
      <c r="F358" s="36">
        <f t="shared" si="26"/>
        <v>93.055555555543393</v>
      </c>
      <c r="G358" s="37">
        <f t="shared" si="28"/>
        <v>1954.1666666666545</v>
      </c>
    </row>
    <row r="359" spans="3:7" x14ac:dyDescent="0.3">
      <c r="C359" s="41">
        <f t="shared" si="29"/>
        <v>347</v>
      </c>
      <c r="D359" s="35">
        <f t="shared" si="27"/>
        <v>26055.555555551909</v>
      </c>
      <c r="E359" s="36">
        <f t="shared" si="25"/>
        <v>1861.1111111111111</v>
      </c>
      <c r="F359" s="36">
        <f t="shared" si="26"/>
        <v>86.851851851839697</v>
      </c>
      <c r="G359" s="37">
        <f t="shared" si="28"/>
        <v>1947.9629629629508</v>
      </c>
    </row>
    <row r="360" spans="3:7" x14ac:dyDescent="0.3">
      <c r="C360" s="41">
        <f t="shared" si="29"/>
        <v>348</v>
      </c>
      <c r="D360" s="35">
        <f t="shared" si="27"/>
        <v>24194.4444444408</v>
      </c>
      <c r="E360" s="36">
        <f t="shared" si="25"/>
        <v>1861.1111111111111</v>
      </c>
      <c r="F360" s="36">
        <f t="shared" si="26"/>
        <v>80.648148148135988</v>
      </c>
      <c r="G360" s="37">
        <f t="shared" si="28"/>
        <v>1941.7592592592471</v>
      </c>
    </row>
    <row r="361" spans="3:7" x14ac:dyDescent="0.3">
      <c r="C361" s="41">
        <f t="shared" si="29"/>
        <v>349</v>
      </c>
      <c r="D361" s="35">
        <f t="shared" si="27"/>
        <v>22333.333333329691</v>
      </c>
      <c r="E361" s="36">
        <f t="shared" si="25"/>
        <v>1861.1111111111111</v>
      </c>
      <c r="F361" s="36">
        <f t="shared" si="26"/>
        <v>74.444444444432293</v>
      </c>
      <c r="G361" s="37">
        <f t="shared" si="28"/>
        <v>1935.5555555555434</v>
      </c>
    </row>
    <row r="362" spans="3:7" x14ac:dyDescent="0.3">
      <c r="C362" s="41">
        <f t="shared" si="29"/>
        <v>350</v>
      </c>
      <c r="D362" s="35">
        <f t="shared" si="27"/>
        <v>20472.222222218581</v>
      </c>
      <c r="E362" s="36">
        <f t="shared" si="25"/>
        <v>1861.1111111111111</v>
      </c>
      <c r="F362" s="36">
        <f t="shared" si="26"/>
        <v>68.240740740728597</v>
      </c>
      <c r="G362" s="37">
        <f t="shared" si="28"/>
        <v>1929.3518518518397</v>
      </c>
    </row>
    <row r="363" spans="3:7" x14ac:dyDescent="0.3">
      <c r="C363" s="41">
        <f t="shared" si="29"/>
        <v>351</v>
      </c>
      <c r="D363" s="35">
        <f t="shared" si="27"/>
        <v>18611.111111107472</v>
      </c>
      <c r="E363" s="36">
        <f t="shared" si="25"/>
        <v>1861.1111111111111</v>
      </c>
      <c r="F363" s="36">
        <f t="shared" si="26"/>
        <v>62.037037037024902</v>
      </c>
      <c r="G363" s="37">
        <f t="shared" si="28"/>
        <v>1923.148148148136</v>
      </c>
    </row>
    <row r="364" spans="3:7" x14ac:dyDescent="0.3">
      <c r="C364" s="41">
        <f t="shared" si="29"/>
        <v>352</v>
      </c>
      <c r="D364" s="35">
        <f t="shared" si="27"/>
        <v>16749.999999996362</v>
      </c>
      <c r="E364" s="36">
        <f t="shared" si="25"/>
        <v>1861.1111111111111</v>
      </c>
      <c r="F364" s="36">
        <f t="shared" si="26"/>
        <v>55.833333333321207</v>
      </c>
      <c r="G364" s="37">
        <f t="shared" si="28"/>
        <v>1916.9444444444323</v>
      </c>
    </row>
    <row r="365" spans="3:7" x14ac:dyDescent="0.3">
      <c r="C365" s="41">
        <f t="shared" si="29"/>
        <v>353</v>
      </c>
      <c r="D365" s="35">
        <f t="shared" si="27"/>
        <v>14888.888888885251</v>
      </c>
      <c r="E365" s="36">
        <f t="shared" si="25"/>
        <v>1861.1111111111111</v>
      </c>
      <c r="F365" s="36">
        <f t="shared" si="26"/>
        <v>49.629629629617497</v>
      </c>
      <c r="G365" s="37">
        <f t="shared" si="28"/>
        <v>1910.7407407407286</v>
      </c>
    </row>
    <row r="366" spans="3:7" x14ac:dyDescent="0.3">
      <c r="C366" s="41">
        <f t="shared" si="29"/>
        <v>354</v>
      </c>
      <c r="D366" s="35">
        <f t="shared" si="27"/>
        <v>13027.777777774139</v>
      </c>
      <c r="E366" s="36">
        <f t="shared" si="25"/>
        <v>1861.1111111111111</v>
      </c>
      <c r="F366" s="36">
        <f t="shared" si="26"/>
        <v>43.425925925913795</v>
      </c>
      <c r="G366" s="37">
        <f t="shared" si="28"/>
        <v>1904.5370370370249</v>
      </c>
    </row>
    <row r="367" spans="3:7" x14ac:dyDescent="0.3">
      <c r="C367" s="41">
        <f t="shared" si="29"/>
        <v>355</v>
      </c>
      <c r="D367" s="35">
        <f t="shared" si="27"/>
        <v>11166.666666663028</v>
      </c>
      <c r="E367" s="36">
        <f t="shared" si="25"/>
        <v>1861.1111111111111</v>
      </c>
      <c r="F367" s="36">
        <f t="shared" si="26"/>
        <v>37.222222222210092</v>
      </c>
      <c r="G367" s="37">
        <f t="shared" si="28"/>
        <v>1898.3333333333212</v>
      </c>
    </row>
    <row r="368" spans="3:7" x14ac:dyDescent="0.3">
      <c r="C368" s="41">
        <f t="shared" si="29"/>
        <v>356</v>
      </c>
      <c r="D368" s="35">
        <f t="shared" si="27"/>
        <v>9305.5555555519168</v>
      </c>
      <c r="E368" s="36">
        <f t="shared" si="25"/>
        <v>1861.1111111111111</v>
      </c>
      <c r="F368" s="36">
        <f t="shared" si="26"/>
        <v>31.018518518506387</v>
      </c>
      <c r="G368" s="37">
        <f t="shared" si="28"/>
        <v>1892.1296296296175</v>
      </c>
    </row>
    <row r="369" spans="3:7" x14ac:dyDescent="0.3">
      <c r="C369" s="41">
        <f t="shared" si="29"/>
        <v>357</v>
      </c>
      <c r="D369" s="35">
        <f t="shared" si="27"/>
        <v>7444.4444444408055</v>
      </c>
      <c r="E369" s="36">
        <f t="shared" si="25"/>
        <v>1861.1111111111111</v>
      </c>
      <c r="F369" s="36">
        <f t="shared" si="26"/>
        <v>24.814814814802688</v>
      </c>
      <c r="G369" s="37">
        <f t="shared" si="28"/>
        <v>1885.9259259259138</v>
      </c>
    </row>
    <row r="370" spans="3:7" x14ac:dyDescent="0.3">
      <c r="C370" s="41">
        <f t="shared" si="29"/>
        <v>358</v>
      </c>
      <c r="D370" s="35">
        <f t="shared" si="27"/>
        <v>5583.3333333296941</v>
      </c>
      <c r="E370" s="36">
        <f t="shared" si="25"/>
        <v>1861.1111111111111</v>
      </c>
      <c r="F370" s="36">
        <f t="shared" si="26"/>
        <v>18.611111111098978</v>
      </c>
      <c r="G370" s="37">
        <f t="shared" si="28"/>
        <v>1879.7222222222101</v>
      </c>
    </row>
    <row r="371" spans="3:7" x14ac:dyDescent="0.3">
      <c r="C371" s="41">
        <f t="shared" si="29"/>
        <v>359</v>
      </c>
      <c r="D371" s="35">
        <f t="shared" si="27"/>
        <v>3722.2222222185828</v>
      </c>
      <c r="E371" s="36">
        <f t="shared" si="25"/>
        <v>1861.1111111111111</v>
      </c>
      <c r="F371" s="36">
        <f t="shared" si="26"/>
        <v>12.407407407395276</v>
      </c>
      <c r="G371" s="37">
        <f t="shared" si="28"/>
        <v>1873.5185185185064</v>
      </c>
    </row>
    <row r="372" spans="3:7" x14ac:dyDescent="0.3">
      <c r="C372" s="41">
        <f t="shared" si="29"/>
        <v>360</v>
      </c>
      <c r="D372" s="35">
        <f t="shared" si="27"/>
        <v>1861.1111111074717</v>
      </c>
      <c r="E372" s="36">
        <f t="shared" si="25"/>
        <v>1861.1111111111111</v>
      </c>
      <c r="F372" s="36">
        <f t="shared" si="26"/>
        <v>6.2037037036915716</v>
      </c>
      <c r="G372" s="37">
        <f t="shared" si="28"/>
        <v>1867.3148148148027</v>
      </c>
    </row>
    <row r="373" spans="3:7" x14ac:dyDescent="0.3">
      <c r="C373" s="41">
        <f t="shared" si="29"/>
        <v>361</v>
      </c>
      <c r="D373" s="35">
        <f t="shared" si="27"/>
        <v>-3.6393430491443723E-9</v>
      </c>
      <c r="E373" s="36">
        <f t="shared" si="25"/>
        <v>0</v>
      </c>
      <c r="F373" s="36">
        <f t="shared" si="26"/>
        <v>-1.2131143497147907E-11</v>
      </c>
      <c r="G373" s="37">
        <f t="shared" si="28"/>
        <v>-1.2131143497147907E-11</v>
      </c>
    </row>
    <row r="374" spans="3:7" x14ac:dyDescent="0.3">
      <c r="C374" s="41">
        <f t="shared" si="29"/>
        <v>362</v>
      </c>
      <c r="D374" s="35">
        <f t="shared" si="27"/>
        <v>-3.6393430491443723E-9</v>
      </c>
      <c r="E374" s="36">
        <f t="shared" si="25"/>
        <v>0</v>
      </c>
      <c r="F374" s="36">
        <f t="shared" si="26"/>
        <v>-1.2131143497147907E-11</v>
      </c>
      <c r="G374" s="37">
        <f t="shared" si="28"/>
        <v>-1.2131143497147907E-11</v>
      </c>
    </row>
    <row r="375" spans="3:7" x14ac:dyDescent="0.3">
      <c r="C375" s="41">
        <f t="shared" si="29"/>
        <v>363</v>
      </c>
      <c r="D375" s="35">
        <f t="shared" si="27"/>
        <v>-3.6393430491443723E-9</v>
      </c>
      <c r="E375" s="36">
        <f t="shared" si="25"/>
        <v>0</v>
      </c>
      <c r="F375" s="36">
        <f t="shared" si="26"/>
        <v>-1.2131143497147907E-11</v>
      </c>
      <c r="G375" s="37">
        <f t="shared" si="28"/>
        <v>-1.2131143497147907E-11</v>
      </c>
    </row>
    <row r="376" spans="3:7" x14ac:dyDescent="0.3">
      <c r="C376" s="41">
        <f t="shared" si="29"/>
        <v>364</v>
      </c>
      <c r="D376" s="35">
        <f t="shared" si="27"/>
        <v>-3.6393430491443723E-9</v>
      </c>
      <c r="E376" s="36">
        <f t="shared" si="25"/>
        <v>0</v>
      </c>
      <c r="F376" s="36">
        <f t="shared" si="26"/>
        <v>-1.2131143497147907E-11</v>
      </c>
      <c r="G376" s="37">
        <f t="shared" si="28"/>
        <v>-1.2131143497147907E-11</v>
      </c>
    </row>
    <row r="377" spans="3:7" x14ac:dyDescent="0.3">
      <c r="C377" s="41">
        <f t="shared" si="29"/>
        <v>365</v>
      </c>
      <c r="D377" s="35">
        <f t="shared" si="27"/>
        <v>-3.6393430491443723E-9</v>
      </c>
      <c r="E377" s="36">
        <f t="shared" si="25"/>
        <v>0</v>
      </c>
      <c r="F377" s="36">
        <f t="shared" si="26"/>
        <v>-1.2131143497147907E-11</v>
      </c>
      <c r="G377" s="37">
        <f t="shared" si="28"/>
        <v>-1.2131143497147907E-11</v>
      </c>
    </row>
    <row r="378" spans="3:7" x14ac:dyDescent="0.3">
      <c r="C378" s="41">
        <f t="shared" si="29"/>
        <v>366</v>
      </c>
      <c r="D378" s="35">
        <f t="shared" si="27"/>
        <v>-3.6393430491443723E-9</v>
      </c>
      <c r="E378" s="36">
        <f t="shared" si="25"/>
        <v>0</v>
      </c>
      <c r="F378" s="36">
        <f t="shared" si="26"/>
        <v>-1.2131143497147907E-11</v>
      </c>
      <c r="G378" s="37">
        <f t="shared" si="28"/>
        <v>-1.2131143497147907E-11</v>
      </c>
    </row>
    <row r="379" spans="3:7" x14ac:dyDescent="0.3">
      <c r="C379" s="41">
        <f t="shared" si="29"/>
        <v>367</v>
      </c>
      <c r="D379" s="35">
        <f t="shared" si="27"/>
        <v>-3.6393430491443723E-9</v>
      </c>
      <c r="E379" s="36">
        <f t="shared" si="25"/>
        <v>0</v>
      </c>
      <c r="F379" s="36">
        <f t="shared" si="26"/>
        <v>-1.2131143497147907E-11</v>
      </c>
      <c r="G379" s="37">
        <f t="shared" si="28"/>
        <v>-1.2131143497147907E-11</v>
      </c>
    </row>
    <row r="380" spans="3:7" x14ac:dyDescent="0.3">
      <c r="C380" s="41">
        <f t="shared" si="29"/>
        <v>368</v>
      </c>
      <c r="D380" s="35">
        <f t="shared" si="27"/>
        <v>-3.6393430491443723E-9</v>
      </c>
      <c r="E380" s="36">
        <f t="shared" si="25"/>
        <v>0</v>
      </c>
      <c r="F380" s="36">
        <f t="shared" si="26"/>
        <v>-1.2131143497147907E-11</v>
      </c>
      <c r="G380" s="37">
        <f t="shared" si="28"/>
        <v>-1.2131143497147907E-11</v>
      </c>
    </row>
    <row r="381" spans="3:7" x14ac:dyDescent="0.3">
      <c r="C381" s="41">
        <f t="shared" si="29"/>
        <v>369</v>
      </c>
      <c r="D381" s="35">
        <f t="shared" si="27"/>
        <v>-3.6393430491443723E-9</v>
      </c>
      <c r="E381" s="36">
        <f t="shared" si="25"/>
        <v>0</v>
      </c>
      <c r="F381" s="36">
        <f t="shared" si="26"/>
        <v>-1.2131143497147907E-11</v>
      </c>
      <c r="G381" s="37">
        <f t="shared" si="28"/>
        <v>-1.2131143497147907E-11</v>
      </c>
    </row>
    <row r="382" spans="3:7" x14ac:dyDescent="0.3">
      <c r="C382" s="41">
        <f t="shared" si="29"/>
        <v>370</v>
      </c>
      <c r="D382" s="35">
        <f t="shared" si="27"/>
        <v>-3.6393430491443723E-9</v>
      </c>
      <c r="E382" s="36">
        <f t="shared" si="25"/>
        <v>0</v>
      </c>
      <c r="F382" s="36">
        <f t="shared" si="26"/>
        <v>-1.2131143497147907E-11</v>
      </c>
      <c r="G382" s="37">
        <f t="shared" si="28"/>
        <v>-1.2131143497147907E-11</v>
      </c>
    </row>
    <row r="383" spans="3:7" x14ac:dyDescent="0.3">
      <c r="C383" s="41">
        <f t="shared" si="29"/>
        <v>371</v>
      </c>
      <c r="D383" s="35">
        <f t="shared" si="27"/>
        <v>-3.6393430491443723E-9</v>
      </c>
      <c r="E383" s="36">
        <f t="shared" si="25"/>
        <v>0</v>
      </c>
      <c r="F383" s="36">
        <f t="shared" si="26"/>
        <v>-1.2131143497147907E-11</v>
      </c>
      <c r="G383" s="37">
        <f t="shared" si="28"/>
        <v>-1.2131143497147907E-11</v>
      </c>
    </row>
    <row r="384" spans="3:7" x14ac:dyDescent="0.3">
      <c r="C384" s="41">
        <f t="shared" si="29"/>
        <v>372</v>
      </c>
      <c r="D384" s="35">
        <f t="shared" si="27"/>
        <v>-3.6393430491443723E-9</v>
      </c>
      <c r="E384" s="36">
        <f t="shared" si="25"/>
        <v>0</v>
      </c>
      <c r="F384" s="36">
        <f t="shared" si="26"/>
        <v>-1.2131143497147907E-11</v>
      </c>
      <c r="G384" s="37">
        <f t="shared" si="28"/>
        <v>-1.2131143497147907E-11</v>
      </c>
    </row>
    <row r="385" spans="3:7" x14ac:dyDescent="0.3">
      <c r="C385" s="41">
        <f t="shared" si="29"/>
        <v>373</v>
      </c>
      <c r="D385" s="35">
        <f t="shared" si="27"/>
        <v>-3.6393430491443723E-9</v>
      </c>
      <c r="E385" s="36">
        <f t="shared" si="25"/>
        <v>0</v>
      </c>
      <c r="F385" s="36">
        <f t="shared" si="26"/>
        <v>-1.2131143497147907E-11</v>
      </c>
      <c r="G385" s="37">
        <f t="shared" si="28"/>
        <v>-1.2131143497147907E-11</v>
      </c>
    </row>
    <row r="386" spans="3:7" x14ac:dyDescent="0.3">
      <c r="C386" s="41">
        <f t="shared" si="29"/>
        <v>374</v>
      </c>
      <c r="D386" s="35">
        <f t="shared" si="27"/>
        <v>-3.6393430491443723E-9</v>
      </c>
      <c r="E386" s="36">
        <f t="shared" si="25"/>
        <v>0</v>
      </c>
      <c r="F386" s="36">
        <f t="shared" si="26"/>
        <v>-1.2131143497147907E-11</v>
      </c>
      <c r="G386" s="37">
        <f t="shared" si="28"/>
        <v>-1.2131143497147907E-11</v>
      </c>
    </row>
    <row r="387" spans="3:7" x14ac:dyDescent="0.3">
      <c r="C387" s="41">
        <f t="shared" si="29"/>
        <v>375</v>
      </c>
      <c r="D387" s="35">
        <f t="shared" si="27"/>
        <v>-3.6393430491443723E-9</v>
      </c>
      <c r="E387" s="36">
        <f t="shared" si="25"/>
        <v>0</v>
      </c>
      <c r="F387" s="36">
        <f t="shared" si="26"/>
        <v>-1.2131143497147907E-11</v>
      </c>
      <c r="G387" s="37">
        <f t="shared" si="28"/>
        <v>-1.2131143497147907E-11</v>
      </c>
    </row>
    <row r="388" spans="3:7" x14ac:dyDescent="0.3">
      <c r="C388" s="41">
        <f t="shared" si="29"/>
        <v>376</v>
      </c>
      <c r="D388" s="35">
        <f t="shared" si="27"/>
        <v>-3.6393430491443723E-9</v>
      </c>
      <c r="E388" s="36">
        <f t="shared" si="25"/>
        <v>0</v>
      </c>
      <c r="F388" s="36">
        <f t="shared" si="26"/>
        <v>-1.2131143497147907E-11</v>
      </c>
      <c r="G388" s="37">
        <f t="shared" si="28"/>
        <v>-1.2131143497147907E-11</v>
      </c>
    </row>
    <row r="389" spans="3:7" x14ac:dyDescent="0.3">
      <c r="C389" s="41">
        <f t="shared" si="29"/>
        <v>377</v>
      </c>
      <c r="D389" s="35">
        <f t="shared" si="27"/>
        <v>-3.6393430491443723E-9</v>
      </c>
      <c r="E389" s="36">
        <f t="shared" si="25"/>
        <v>0</v>
      </c>
      <c r="F389" s="36">
        <f t="shared" si="26"/>
        <v>-1.2131143497147907E-11</v>
      </c>
      <c r="G389" s="37">
        <f t="shared" si="28"/>
        <v>-1.2131143497147907E-11</v>
      </c>
    </row>
    <row r="390" spans="3:7" x14ac:dyDescent="0.3">
      <c r="C390" s="41">
        <f t="shared" si="29"/>
        <v>378</v>
      </c>
      <c r="D390" s="35">
        <f t="shared" si="27"/>
        <v>-3.6393430491443723E-9</v>
      </c>
      <c r="E390" s="36">
        <f t="shared" si="25"/>
        <v>0</v>
      </c>
      <c r="F390" s="36">
        <f t="shared" si="26"/>
        <v>-1.2131143497147907E-11</v>
      </c>
      <c r="G390" s="37">
        <f t="shared" si="28"/>
        <v>-1.2131143497147907E-11</v>
      </c>
    </row>
    <row r="391" spans="3:7" x14ac:dyDescent="0.3">
      <c r="C391" s="41">
        <f t="shared" si="29"/>
        <v>379</v>
      </c>
      <c r="D391" s="35">
        <f t="shared" si="27"/>
        <v>-3.6393430491443723E-9</v>
      </c>
      <c r="E391" s="36">
        <f t="shared" si="25"/>
        <v>0</v>
      </c>
      <c r="F391" s="36">
        <f t="shared" si="26"/>
        <v>-1.2131143497147907E-11</v>
      </c>
      <c r="G391" s="37">
        <f t="shared" si="28"/>
        <v>-1.2131143497147907E-11</v>
      </c>
    </row>
    <row r="392" spans="3:7" x14ac:dyDescent="0.3">
      <c r="C392" s="41">
        <f t="shared" si="29"/>
        <v>380</v>
      </c>
      <c r="D392" s="35">
        <f t="shared" si="27"/>
        <v>-3.6393430491443723E-9</v>
      </c>
      <c r="E392" s="36">
        <f t="shared" si="25"/>
        <v>0</v>
      </c>
      <c r="F392" s="36">
        <f t="shared" si="26"/>
        <v>-1.2131143497147907E-11</v>
      </c>
      <c r="G392" s="37">
        <f t="shared" si="28"/>
        <v>-1.2131143497147907E-11</v>
      </c>
    </row>
    <row r="393" spans="3:7" x14ac:dyDescent="0.3">
      <c r="C393" s="41">
        <f t="shared" si="29"/>
        <v>381</v>
      </c>
      <c r="D393" s="35">
        <f t="shared" si="27"/>
        <v>-3.6393430491443723E-9</v>
      </c>
      <c r="E393" s="36">
        <f t="shared" si="25"/>
        <v>0</v>
      </c>
      <c r="F393" s="36">
        <f t="shared" si="26"/>
        <v>-1.2131143497147907E-11</v>
      </c>
      <c r="G393" s="37">
        <f t="shared" si="28"/>
        <v>-1.2131143497147907E-11</v>
      </c>
    </row>
    <row r="394" spans="3:7" x14ac:dyDescent="0.3">
      <c r="C394" s="41">
        <f t="shared" si="29"/>
        <v>382</v>
      </c>
      <c r="D394" s="35">
        <f t="shared" si="27"/>
        <v>-3.6393430491443723E-9</v>
      </c>
      <c r="E394" s="36">
        <f t="shared" si="25"/>
        <v>0</v>
      </c>
      <c r="F394" s="36">
        <f t="shared" si="26"/>
        <v>-1.2131143497147907E-11</v>
      </c>
      <c r="G394" s="37">
        <f t="shared" si="28"/>
        <v>-1.2131143497147907E-11</v>
      </c>
    </row>
    <row r="395" spans="3:7" x14ac:dyDescent="0.3">
      <c r="C395" s="41">
        <f t="shared" si="29"/>
        <v>383</v>
      </c>
      <c r="D395" s="35">
        <f t="shared" si="27"/>
        <v>-3.6393430491443723E-9</v>
      </c>
      <c r="E395" s="36">
        <f t="shared" si="25"/>
        <v>0</v>
      </c>
      <c r="F395" s="36">
        <f t="shared" si="26"/>
        <v>-1.2131143497147907E-11</v>
      </c>
      <c r="G395" s="37">
        <f t="shared" si="28"/>
        <v>-1.2131143497147907E-11</v>
      </c>
    </row>
    <row r="396" spans="3:7" x14ac:dyDescent="0.3">
      <c r="C396" s="41">
        <f t="shared" si="29"/>
        <v>384</v>
      </c>
      <c r="D396" s="35">
        <f t="shared" si="27"/>
        <v>-3.6393430491443723E-9</v>
      </c>
      <c r="E396" s="36">
        <f t="shared" si="25"/>
        <v>0</v>
      </c>
      <c r="F396" s="36">
        <f t="shared" si="26"/>
        <v>-1.2131143497147907E-11</v>
      </c>
      <c r="G396" s="37">
        <f t="shared" si="28"/>
        <v>-1.2131143497147907E-11</v>
      </c>
    </row>
    <row r="397" spans="3:7" x14ac:dyDescent="0.3">
      <c r="C397" s="41">
        <f t="shared" si="29"/>
        <v>385</v>
      </c>
      <c r="D397" s="35">
        <f t="shared" si="27"/>
        <v>-3.6393430491443723E-9</v>
      </c>
      <c r="E397" s="36">
        <f t="shared" ref="E397:E432" si="30">IF(C397&lt;=$E$10,$E$8/$E$10,0)</f>
        <v>0</v>
      </c>
      <c r="F397" s="36">
        <f t="shared" ref="F397:F432" si="31">IF(F396=0,0,D397*$E$9*(30/360))</f>
        <v>-1.2131143497147907E-11</v>
      </c>
      <c r="G397" s="37">
        <f t="shared" si="28"/>
        <v>-1.2131143497147907E-11</v>
      </c>
    </row>
    <row r="398" spans="3:7" x14ac:dyDescent="0.3">
      <c r="C398" s="41">
        <f t="shared" si="29"/>
        <v>386</v>
      </c>
      <c r="D398" s="35">
        <f t="shared" ref="D398:D432" si="32">D397-E397</f>
        <v>-3.6393430491443723E-9</v>
      </c>
      <c r="E398" s="36">
        <f t="shared" si="30"/>
        <v>0</v>
      </c>
      <c r="F398" s="36">
        <f t="shared" si="31"/>
        <v>-1.2131143497147907E-11</v>
      </c>
      <c r="G398" s="37">
        <f t="shared" ref="G398:G432" si="33">E398+F398</f>
        <v>-1.2131143497147907E-11</v>
      </c>
    </row>
    <row r="399" spans="3:7" x14ac:dyDescent="0.3">
      <c r="C399" s="41">
        <f t="shared" si="29"/>
        <v>387</v>
      </c>
      <c r="D399" s="35">
        <f t="shared" si="32"/>
        <v>-3.6393430491443723E-9</v>
      </c>
      <c r="E399" s="36">
        <f t="shared" si="30"/>
        <v>0</v>
      </c>
      <c r="F399" s="36">
        <f t="shared" si="31"/>
        <v>-1.2131143497147907E-11</v>
      </c>
      <c r="G399" s="37">
        <f t="shared" si="33"/>
        <v>-1.2131143497147907E-11</v>
      </c>
    </row>
    <row r="400" spans="3:7" x14ac:dyDescent="0.3">
      <c r="C400" s="41">
        <f t="shared" ref="C400:C432" si="34">C399+1</f>
        <v>388</v>
      </c>
      <c r="D400" s="35">
        <f t="shared" si="32"/>
        <v>-3.6393430491443723E-9</v>
      </c>
      <c r="E400" s="36">
        <f t="shared" si="30"/>
        <v>0</v>
      </c>
      <c r="F400" s="36">
        <f t="shared" si="31"/>
        <v>-1.2131143497147907E-11</v>
      </c>
      <c r="G400" s="37">
        <f t="shared" si="33"/>
        <v>-1.2131143497147907E-11</v>
      </c>
    </row>
    <row r="401" spans="3:7" x14ac:dyDescent="0.3">
      <c r="C401" s="41">
        <f t="shared" si="34"/>
        <v>389</v>
      </c>
      <c r="D401" s="35">
        <f t="shared" si="32"/>
        <v>-3.6393430491443723E-9</v>
      </c>
      <c r="E401" s="36">
        <f t="shared" si="30"/>
        <v>0</v>
      </c>
      <c r="F401" s="36">
        <f t="shared" si="31"/>
        <v>-1.2131143497147907E-11</v>
      </c>
      <c r="G401" s="37">
        <f t="shared" si="33"/>
        <v>-1.2131143497147907E-11</v>
      </c>
    </row>
    <row r="402" spans="3:7" x14ac:dyDescent="0.3">
      <c r="C402" s="41">
        <f t="shared" si="34"/>
        <v>390</v>
      </c>
      <c r="D402" s="35">
        <f t="shared" si="32"/>
        <v>-3.6393430491443723E-9</v>
      </c>
      <c r="E402" s="36">
        <f t="shared" si="30"/>
        <v>0</v>
      </c>
      <c r="F402" s="36">
        <f t="shared" si="31"/>
        <v>-1.2131143497147907E-11</v>
      </c>
      <c r="G402" s="37">
        <f t="shared" si="33"/>
        <v>-1.2131143497147907E-11</v>
      </c>
    </row>
    <row r="403" spans="3:7" x14ac:dyDescent="0.3">
      <c r="C403" s="41">
        <f t="shared" si="34"/>
        <v>391</v>
      </c>
      <c r="D403" s="35">
        <f t="shared" si="32"/>
        <v>-3.6393430491443723E-9</v>
      </c>
      <c r="E403" s="36">
        <f t="shared" si="30"/>
        <v>0</v>
      </c>
      <c r="F403" s="36">
        <f t="shared" si="31"/>
        <v>-1.2131143497147907E-11</v>
      </c>
      <c r="G403" s="37">
        <f t="shared" si="33"/>
        <v>-1.2131143497147907E-11</v>
      </c>
    </row>
    <row r="404" spans="3:7" x14ac:dyDescent="0.3">
      <c r="C404" s="41">
        <f t="shared" si="34"/>
        <v>392</v>
      </c>
      <c r="D404" s="35">
        <f t="shared" si="32"/>
        <v>-3.6393430491443723E-9</v>
      </c>
      <c r="E404" s="36">
        <f t="shared" si="30"/>
        <v>0</v>
      </c>
      <c r="F404" s="36">
        <f t="shared" si="31"/>
        <v>-1.2131143497147907E-11</v>
      </c>
      <c r="G404" s="37">
        <f t="shared" si="33"/>
        <v>-1.2131143497147907E-11</v>
      </c>
    </row>
    <row r="405" spans="3:7" x14ac:dyDescent="0.3">
      <c r="C405" s="41">
        <f t="shared" si="34"/>
        <v>393</v>
      </c>
      <c r="D405" s="35">
        <f t="shared" si="32"/>
        <v>-3.6393430491443723E-9</v>
      </c>
      <c r="E405" s="36">
        <f t="shared" si="30"/>
        <v>0</v>
      </c>
      <c r="F405" s="36">
        <f t="shared" si="31"/>
        <v>-1.2131143497147907E-11</v>
      </c>
      <c r="G405" s="37">
        <f t="shared" si="33"/>
        <v>-1.2131143497147907E-11</v>
      </c>
    </row>
    <row r="406" spans="3:7" x14ac:dyDescent="0.3">
      <c r="C406" s="41">
        <f t="shared" si="34"/>
        <v>394</v>
      </c>
      <c r="D406" s="35">
        <f t="shared" si="32"/>
        <v>-3.6393430491443723E-9</v>
      </c>
      <c r="E406" s="36">
        <f t="shared" si="30"/>
        <v>0</v>
      </c>
      <c r="F406" s="36">
        <f t="shared" si="31"/>
        <v>-1.2131143497147907E-11</v>
      </c>
      <c r="G406" s="37">
        <f t="shared" si="33"/>
        <v>-1.2131143497147907E-11</v>
      </c>
    </row>
    <row r="407" spans="3:7" x14ac:dyDescent="0.3">
      <c r="C407" s="41">
        <f t="shared" si="34"/>
        <v>395</v>
      </c>
      <c r="D407" s="35">
        <f t="shared" si="32"/>
        <v>-3.6393430491443723E-9</v>
      </c>
      <c r="E407" s="36">
        <f t="shared" si="30"/>
        <v>0</v>
      </c>
      <c r="F407" s="36">
        <f t="shared" si="31"/>
        <v>-1.2131143497147907E-11</v>
      </c>
      <c r="G407" s="37">
        <f t="shared" si="33"/>
        <v>-1.2131143497147907E-11</v>
      </c>
    </row>
    <row r="408" spans="3:7" x14ac:dyDescent="0.3">
      <c r="C408" s="41">
        <f t="shared" si="34"/>
        <v>396</v>
      </c>
      <c r="D408" s="35">
        <f t="shared" si="32"/>
        <v>-3.6393430491443723E-9</v>
      </c>
      <c r="E408" s="36">
        <f t="shared" si="30"/>
        <v>0</v>
      </c>
      <c r="F408" s="36">
        <f t="shared" si="31"/>
        <v>-1.2131143497147907E-11</v>
      </c>
      <c r="G408" s="37">
        <f t="shared" si="33"/>
        <v>-1.2131143497147907E-11</v>
      </c>
    </row>
    <row r="409" spans="3:7" x14ac:dyDescent="0.3">
      <c r="C409" s="41">
        <f t="shared" si="34"/>
        <v>397</v>
      </c>
      <c r="D409" s="35">
        <f t="shared" si="32"/>
        <v>-3.6393430491443723E-9</v>
      </c>
      <c r="E409" s="36">
        <f t="shared" si="30"/>
        <v>0</v>
      </c>
      <c r="F409" s="36">
        <f t="shared" si="31"/>
        <v>-1.2131143497147907E-11</v>
      </c>
      <c r="G409" s="37">
        <f t="shared" si="33"/>
        <v>-1.2131143497147907E-11</v>
      </c>
    </row>
    <row r="410" spans="3:7" x14ac:dyDescent="0.3">
      <c r="C410" s="41">
        <f t="shared" si="34"/>
        <v>398</v>
      </c>
      <c r="D410" s="35">
        <f t="shared" si="32"/>
        <v>-3.6393430491443723E-9</v>
      </c>
      <c r="E410" s="36">
        <f t="shared" si="30"/>
        <v>0</v>
      </c>
      <c r="F410" s="36">
        <f t="shared" si="31"/>
        <v>-1.2131143497147907E-11</v>
      </c>
      <c r="G410" s="37">
        <f t="shared" si="33"/>
        <v>-1.2131143497147907E-11</v>
      </c>
    </row>
    <row r="411" spans="3:7" x14ac:dyDescent="0.3">
      <c r="C411" s="41">
        <f t="shared" si="34"/>
        <v>399</v>
      </c>
      <c r="D411" s="35">
        <f t="shared" si="32"/>
        <v>-3.6393430491443723E-9</v>
      </c>
      <c r="E411" s="36">
        <f t="shared" si="30"/>
        <v>0</v>
      </c>
      <c r="F411" s="36">
        <f t="shared" si="31"/>
        <v>-1.2131143497147907E-11</v>
      </c>
      <c r="G411" s="37">
        <f t="shared" si="33"/>
        <v>-1.2131143497147907E-11</v>
      </c>
    </row>
    <row r="412" spans="3:7" x14ac:dyDescent="0.3">
      <c r="C412" s="41">
        <f t="shared" si="34"/>
        <v>400</v>
      </c>
      <c r="D412" s="35">
        <f t="shared" si="32"/>
        <v>-3.6393430491443723E-9</v>
      </c>
      <c r="E412" s="36">
        <f t="shared" si="30"/>
        <v>0</v>
      </c>
      <c r="F412" s="36">
        <f t="shared" si="31"/>
        <v>-1.2131143497147907E-11</v>
      </c>
      <c r="G412" s="37">
        <f t="shared" si="33"/>
        <v>-1.2131143497147907E-11</v>
      </c>
    </row>
    <row r="413" spans="3:7" x14ac:dyDescent="0.3">
      <c r="C413" s="41">
        <f t="shared" si="34"/>
        <v>401</v>
      </c>
      <c r="D413" s="35">
        <f t="shared" si="32"/>
        <v>-3.6393430491443723E-9</v>
      </c>
      <c r="E413" s="36">
        <f t="shared" si="30"/>
        <v>0</v>
      </c>
      <c r="F413" s="36">
        <f t="shared" si="31"/>
        <v>-1.2131143497147907E-11</v>
      </c>
      <c r="G413" s="37">
        <f t="shared" si="33"/>
        <v>-1.2131143497147907E-11</v>
      </c>
    </row>
    <row r="414" spans="3:7" x14ac:dyDescent="0.3">
      <c r="C414" s="41">
        <f t="shared" si="34"/>
        <v>402</v>
      </c>
      <c r="D414" s="35">
        <f t="shared" si="32"/>
        <v>-3.6393430491443723E-9</v>
      </c>
      <c r="E414" s="36">
        <f t="shared" si="30"/>
        <v>0</v>
      </c>
      <c r="F414" s="36">
        <f t="shared" si="31"/>
        <v>-1.2131143497147907E-11</v>
      </c>
      <c r="G414" s="37">
        <f t="shared" si="33"/>
        <v>-1.2131143497147907E-11</v>
      </c>
    </row>
    <row r="415" spans="3:7" x14ac:dyDescent="0.3">
      <c r="C415" s="41">
        <f t="shared" si="34"/>
        <v>403</v>
      </c>
      <c r="D415" s="35">
        <f t="shared" si="32"/>
        <v>-3.6393430491443723E-9</v>
      </c>
      <c r="E415" s="36">
        <f t="shared" si="30"/>
        <v>0</v>
      </c>
      <c r="F415" s="36">
        <f t="shared" si="31"/>
        <v>-1.2131143497147907E-11</v>
      </c>
      <c r="G415" s="37">
        <f t="shared" si="33"/>
        <v>-1.2131143497147907E-11</v>
      </c>
    </row>
    <row r="416" spans="3:7" x14ac:dyDescent="0.3">
      <c r="C416" s="41">
        <f t="shared" si="34"/>
        <v>404</v>
      </c>
      <c r="D416" s="35">
        <f t="shared" si="32"/>
        <v>-3.6393430491443723E-9</v>
      </c>
      <c r="E416" s="36">
        <f t="shared" si="30"/>
        <v>0</v>
      </c>
      <c r="F416" s="36">
        <f t="shared" si="31"/>
        <v>-1.2131143497147907E-11</v>
      </c>
      <c r="G416" s="37">
        <f t="shared" si="33"/>
        <v>-1.2131143497147907E-11</v>
      </c>
    </row>
    <row r="417" spans="3:7" x14ac:dyDescent="0.3">
      <c r="C417" s="41">
        <f t="shared" si="34"/>
        <v>405</v>
      </c>
      <c r="D417" s="35">
        <f t="shared" si="32"/>
        <v>-3.6393430491443723E-9</v>
      </c>
      <c r="E417" s="36">
        <f t="shared" si="30"/>
        <v>0</v>
      </c>
      <c r="F417" s="36">
        <f t="shared" si="31"/>
        <v>-1.2131143497147907E-11</v>
      </c>
      <c r="G417" s="37">
        <f t="shared" si="33"/>
        <v>-1.2131143497147907E-11</v>
      </c>
    </row>
    <row r="418" spans="3:7" x14ac:dyDescent="0.3">
      <c r="C418" s="41">
        <f t="shared" si="34"/>
        <v>406</v>
      </c>
      <c r="D418" s="35">
        <f t="shared" si="32"/>
        <v>-3.6393430491443723E-9</v>
      </c>
      <c r="E418" s="36">
        <f t="shared" si="30"/>
        <v>0</v>
      </c>
      <c r="F418" s="36">
        <f t="shared" si="31"/>
        <v>-1.2131143497147907E-11</v>
      </c>
      <c r="G418" s="37">
        <f t="shared" si="33"/>
        <v>-1.2131143497147907E-11</v>
      </c>
    </row>
    <row r="419" spans="3:7" x14ac:dyDescent="0.3">
      <c r="C419" s="41">
        <f t="shared" si="34"/>
        <v>407</v>
      </c>
      <c r="D419" s="35">
        <f t="shared" si="32"/>
        <v>-3.6393430491443723E-9</v>
      </c>
      <c r="E419" s="36">
        <f t="shared" si="30"/>
        <v>0</v>
      </c>
      <c r="F419" s="36">
        <f t="shared" si="31"/>
        <v>-1.2131143497147907E-11</v>
      </c>
      <c r="G419" s="37">
        <f t="shared" si="33"/>
        <v>-1.2131143497147907E-11</v>
      </c>
    </row>
    <row r="420" spans="3:7" x14ac:dyDescent="0.3">
      <c r="C420" s="41">
        <f t="shared" si="34"/>
        <v>408</v>
      </c>
      <c r="D420" s="35">
        <f t="shared" si="32"/>
        <v>-3.6393430491443723E-9</v>
      </c>
      <c r="E420" s="36">
        <f t="shared" si="30"/>
        <v>0</v>
      </c>
      <c r="F420" s="36">
        <f t="shared" si="31"/>
        <v>-1.2131143497147907E-11</v>
      </c>
      <c r="G420" s="37">
        <f t="shared" si="33"/>
        <v>-1.2131143497147907E-11</v>
      </c>
    </row>
    <row r="421" spans="3:7" x14ac:dyDescent="0.3">
      <c r="C421" s="41">
        <f t="shared" si="34"/>
        <v>409</v>
      </c>
      <c r="D421" s="35">
        <f t="shared" si="32"/>
        <v>-3.6393430491443723E-9</v>
      </c>
      <c r="E421" s="36">
        <f t="shared" si="30"/>
        <v>0</v>
      </c>
      <c r="F421" s="36">
        <f t="shared" si="31"/>
        <v>-1.2131143497147907E-11</v>
      </c>
      <c r="G421" s="37">
        <f t="shared" si="33"/>
        <v>-1.2131143497147907E-11</v>
      </c>
    </row>
    <row r="422" spans="3:7" x14ac:dyDescent="0.3">
      <c r="C422" s="41">
        <f t="shared" si="34"/>
        <v>410</v>
      </c>
      <c r="D422" s="35">
        <f t="shared" si="32"/>
        <v>-3.6393430491443723E-9</v>
      </c>
      <c r="E422" s="36">
        <f t="shared" si="30"/>
        <v>0</v>
      </c>
      <c r="F422" s="36">
        <f t="shared" si="31"/>
        <v>-1.2131143497147907E-11</v>
      </c>
      <c r="G422" s="37">
        <f t="shared" si="33"/>
        <v>-1.2131143497147907E-11</v>
      </c>
    </row>
    <row r="423" spans="3:7" x14ac:dyDescent="0.3">
      <c r="C423" s="41">
        <f t="shared" si="34"/>
        <v>411</v>
      </c>
      <c r="D423" s="35">
        <f t="shared" si="32"/>
        <v>-3.6393430491443723E-9</v>
      </c>
      <c r="E423" s="36">
        <f t="shared" si="30"/>
        <v>0</v>
      </c>
      <c r="F423" s="36">
        <f t="shared" si="31"/>
        <v>-1.2131143497147907E-11</v>
      </c>
      <c r="G423" s="37">
        <f t="shared" si="33"/>
        <v>-1.2131143497147907E-11</v>
      </c>
    </row>
    <row r="424" spans="3:7" x14ac:dyDescent="0.3">
      <c r="C424" s="41">
        <f t="shared" si="34"/>
        <v>412</v>
      </c>
      <c r="D424" s="35">
        <f t="shared" si="32"/>
        <v>-3.6393430491443723E-9</v>
      </c>
      <c r="E424" s="36">
        <f t="shared" si="30"/>
        <v>0</v>
      </c>
      <c r="F424" s="36">
        <f t="shared" si="31"/>
        <v>-1.2131143497147907E-11</v>
      </c>
      <c r="G424" s="37">
        <f t="shared" si="33"/>
        <v>-1.2131143497147907E-11</v>
      </c>
    </row>
    <row r="425" spans="3:7" x14ac:dyDescent="0.3">
      <c r="C425" s="41">
        <f t="shared" si="34"/>
        <v>413</v>
      </c>
      <c r="D425" s="35">
        <f t="shared" si="32"/>
        <v>-3.6393430491443723E-9</v>
      </c>
      <c r="E425" s="36">
        <f t="shared" si="30"/>
        <v>0</v>
      </c>
      <c r="F425" s="36">
        <f t="shared" si="31"/>
        <v>-1.2131143497147907E-11</v>
      </c>
      <c r="G425" s="37">
        <f t="shared" si="33"/>
        <v>-1.2131143497147907E-11</v>
      </c>
    </row>
    <row r="426" spans="3:7" x14ac:dyDescent="0.3">
      <c r="C426" s="41">
        <f t="shared" si="34"/>
        <v>414</v>
      </c>
      <c r="D426" s="35">
        <f t="shared" si="32"/>
        <v>-3.6393430491443723E-9</v>
      </c>
      <c r="E426" s="36">
        <f t="shared" si="30"/>
        <v>0</v>
      </c>
      <c r="F426" s="36">
        <f t="shared" si="31"/>
        <v>-1.2131143497147907E-11</v>
      </c>
      <c r="G426" s="37">
        <f t="shared" si="33"/>
        <v>-1.2131143497147907E-11</v>
      </c>
    </row>
    <row r="427" spans="3:7" x14ac:dyDescent="0.3">
      <c r="C427" s="41">
        <f t="shared" si="34"/>
        <v>415</v>
      </c>
      <c r="D427" s="35">
        <f t="shared" si="32"/>
        <v>-3.6393430491443723E-9</v>
      </c>
      <c r="E427" s="36">
        <f t="shared" si="30"/>
        <v>0</v>
      </c>
      <c r="F427" s="36">
        <f t="shared" si="31"/>
        <v>-1.2131143497147907E-11</v>
      </c>
      <c r="G427" s="37">
        <f t="shared" si="33"/>
        <v>-1.2131143497147907E-11</v>
      </c>
    </row>
    <row r="428" spans="3:7" x14ac:dyDescent="0.3">
      <c r="C428" s="41">
        <f t="shared" si="34"/>
        <v>416</v>
      </c>
      <c r="D428" s="35">
        <f t="shared" si="32"/>
        <v>-3.6393430491443723E-9</v>
      </c>
      <c r="E428" s="36">
        <f t="shared" si="30"/>
        <v>0</v>
      </c>
      <c r="F428" s="36">
        <f t="shared" si="31"/>
        <v>-1.2131143497147907E-11</v>
      </c>
      <c r="G428" s="37">
        <f t="shared" si="33"/>
        <v>-1.2131143497147907E-11</v>
      </c>
    </row>
    <row r="429" spans="3:7" x14ac:dyDescent="0.3">
      <c r="C429" s="41">
        <f t="shared" si="34"/>
        <v>417</v>
      </c>
      <c r="D429" s="35">
        <f t="shared" si="32"/>
        <v>-3.6393430491443723E-9</v>
      </c>
      <c r="E429" s="36">
        <f t="shared" si="30"/>
        <v>0</v>
      </c>
      <c r="F429" s="36">
        <f t="shared" si="31"/>
        <v>-1.2131143497147907E-11</v>
      </c>
      <c r="G429" s="37">
        <f t="shared" si="33"/>
        <v>-1.2131143497147907E-11</v>
      </c>
    </row>
    <row r="430" spans="3:7" x14ac:dyDescent="0.3">
      <c r="C430" s="41">
        <f t="shared" si="34"/>
        <v>418</v>
      </c>
      <c r="D430" s="35">
        <f t="shared" si="32"/>
        <v>-3.6393430491443723E-9</v>
      </c>
      <c r="E430" s="36">
        <f t="shared" si="30"/>
        <v>0</v>
      </c>
      <c r="F430" s="36">
        <f t="shared" si="31"/>
        <v>-1.2131143497147907E-11</v>
      </c>
      <c r="G430" s="37">
        <f t="shared" si="33"/>
        <v>-1.2131143497147907E-11</v>
      </c>
    </row>
    <row r="431" spans="3:7" x14ac:dyDescent="0.3">
      <c r="C431" s="41">
        <f t="shared" si="34"/>
        <v>419</v>
      </c>
      <c r="D431" s="35">
        <f t="shared" si="32"/>
        <v>-3.6393430491443723E-9</v>
      </c>
      <c r="E431" s="36">
        <f t="shared" si="30"/>
        <v>0</v>
      </c>
      <c r="F431" s="36">
        <f t="shared" si="31"/>
        <v>-1.2131143497147907E-11</v>
      </c>
      <c r="G431" s="37">
        <f t="shared" si="33"/>
        <v>-1.2131143497147907E-11</v>
      </c>
    </row>
    <row r="432" spans="3:7" x14ac:dyDescent="0.3">
      <c r="C432" s="41">
        <f t="shared" si="34"/>
        <v>420</v>
      </c>
      <c r="D432" s="35">
        <f t="shared" si="32"/>
        <v>-3.6393430491443723E-9</v>
      </c>
      <c r="E432" s="36">
        <f t="shared" si="30"/>
        <v>0</v>
      </c>
      <c r="F432" s="36">
        <f t="shared" si="31"/>
        <v>-1.2131143497147907E-11</v>
      </c>
      <c r="G432" s="37">
        <f t="shared" si="33"/>
        <v>-1.2131143497147907E-11</v>
      </c>
    </row>
    <row r="433" spans="3:7" ht="15.6" x14ac:dyDescent="0.3">
      <c r="C433" s="41"/>
      <c r="D433" s="38" t="s">
        <v>13</v>
      </c>
      <c r="E433" s="39">
        <f>SUM(E13:E372)</f>
        <v>670000.00000000361</v>
      </c>
      <c r="F433" s="39">
        <f>SUM(F13:F372)</f>
        <v>403116.66666666395</v>
      </c>
      <c r="G433" s="39">
        <f>SUM(G13:G372)</f>
        <v>1073116.6666666637</v>
      </c>
    </row>
  </sheetData>
  <sheetProtection password="E8E1" sheet="1" objects="1" scenarios="1"/>
  <customSheetViews>
    <customSheetView guid="{F0CAB05A-1713-4724-A73C-B8CD88EC5046}" scale="110" showPageBreaks="1" showGridLines="0" fitToPage="1" view="pageBreakPreview">
      <selection activeCell="D6" sqref="D6"/>
      <pageMargins left="0.51181102362204722" right="0.51181102362204722" top="0.74803149606299213" bottom="0.74803149606299213" header="0.31496062992125984" footer="0.31496062992125984"/>
      <pageSetup paperSize="9" fitToHeight="0" orientation="portrait" r:id="rId1"/>
    </customSheetView>
  </customSheetViews>
  <hyperlinks>
    <hyperlink ref="F4" r:id="rId2"/>
    <hyperlink ref="F3" r:id="rId3"/>
  </hyperlinks>
  <pageMargins left="0.51181102362204722" right="0.51181102362204722" top="0.74803149606299213" bottom="0.74803149606299213" header="0.31496062992125984" footer="0.31496062992125984"/>
  <pageSetup paperSize="9" scale="70" fitToWidth="0" fitToHeight="0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Parametry kredytu</vt:lpstr>
      <vt:lpstr>Raty równe</vt:lpstr>
      <vt:lpstr>Raty malejące</vt:lpstr>
      <vt:lpstr>'Parametry kredytu'!Obszar_wydruku</vt:lpstr>
      <vt:lpstr>'Raty malejące'!Obszar_wydruku</vt:lpstr>
      <vt:lpstr>'Raty równe'!Obszar_wydruku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Kalus</dc:creator>
  <cp:lastModifiedBy>Wojciech Kalus</cp:lastModifiedBy>
  <cp:lastPrinted>2017-03-23T10:02:22Z</cp:lastPrinted>
  <dcterms:created xsi:type="dcterms:W3CDTF">2015-05-23T10:30:26Z</dcterms:created>
  <dcterms:modified xsi:type="dcterms:W3CDTF">2021-11-05T13:26:36Z</dcterms:modified>
</cp:coreProperties>
</file>