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lus\OneDrive\Pulpit\"/>
    </mc:Choice>
  </mc:AlternateContent>
  <bookViews>
    <workbookView xWindow="0" yWindow="0" windowWidth="20496" windowHeight="7452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F5" i="1" l="1"/>
  <c r="E5" i="1"/>
  <c r="B5" i="1"/>
  <c r="J5" i="1"/>
  <c r="I5" i="1"/>
  <c r="A5" i="1"/>
  <c r="G5" i="1" l="1"/>
  <c r="K27" i="1" l="1"/>
  <c r="H29" i="1"/>
  <c r="H27" i="1"/>
  <c r="G6" i="1" l="1"/>
  <c r="H6" i="1" s="1"/>
  <c r="K6" i="1" s="1"/>
  <c r="G7" i="1"/>
  <c r="H7" i="1" s="1"/>
  <c r="K7" i="1" s="1"/>
  <c r="H5" i="1" l="1"/>
  <c r="K5" i="1" l="1"/>
  <c r="K29" i="1"/>
  <c r="K28" i="1" l="1"/>
  <c r="K32" i="1" s="1"/>
  <c r="K33" i="1" s="1"/>
  <c r="H28" i="1"/>
  <c r="H32" i="1" s="1"/>
  <c r="H33" i="1" s="1"/>
  <c r="B22" i="1" s="1"/>
</calcChain>
</file>

<file path=xl/sharedStrings.xml><?xml version="1.0" encoding="utf-8"?>
<sst xmlns="http://schemas.openxmlformats.org/spreadsheetml/2006/main" count="38" uniqueCount="30">
  <si>
    <t>Kwota kredytu</t>
  </si>
  <si>
    <t>Kwota kredytu brutto</t>
  </si>
  <si>
    <t>Okres kredytowania w miesiącach</t>
  </si>
  <si>
    <t>Oprocentowanie</t>
  </si>
  <si>
    <t>Wysokość raty miesięcznej</t>
  </si>
  <si>
    <t>Prowizja w %</t>
  </si>
  <si>
    <t>Liczba rat</t>
  </si>
  <si>
    <t>rata</t>
  </si>
  <si>
    <t>WA</t>
  </si>
  <si>
    <t>WP</t>
  </si>
  <si>
    <t>Typ</t>
  </si>
  <si>
    <t>Oprocentowanie miesięczne</t>
  </si>
  <si>
    <t>oprocentowanie roczne</t>
  </si>
  <si>
    <t>Rata</t>
  </si>
  <si>
    <t>Ubezpieczenie pomostowe</t>
  </si>
  <si>
    <t>Ubezpieczenie na życie i od utraty pracy</t>
  </si>
  <si>
    <t>Ubezpieczenie nieruchomości</t>
  </si>
  <si>
    <t>Pozostałe koszty</t>
  </si>
  <si>
    <t>RRSO</t>
  </si>
  <si>
    <t>Łączny koszt składki z tytułu ubezpieczenia od utraty pracy</t>
  </si>
  <si>
    <t>Łączny koszt składki z tytułu ubezpieczenia na życie</t>
  </si>
  <si>
    <t>Łączny koszt ubezpieczenia pomostowego</t>
  </si>
  <si>
    <t>Łączny koszt ubezpieczenia nieruchomości</t>
  </si>
  <si>
    <t>Łączne koszty za udzielony kredyt</t>
  </si>
  <si>
    <t>Kalkulator RRSO</t>
  </si>
  <si>
    <t>Prowija za udzielenie kredytu / pożyczki w %</t>
  </si>
  <si>
    <t>tel. 667890623</t>
  </si>
  <si>
    <t>www.dipfinance.pl</t>
  </si>
  <si>
    <t>Oprocentowanie kredytu / pożyczki</t>
  </si>
  <si>
    <t>Kwota kredtu / pożyczki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</si>
</sst>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7" formatCode="_-* #,##0\ _z_ł_-;\-* #,##0\ _z_ł_-;_-* &quot;-&quot;??\ _z_ł_-;_-@_-"/>
    <numFmt numFmtId="169" formatCode="[$-415]mmmmm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8" fontId="0" fillId="0" borderId="1" xfId="0" applyNumberFormat="1" applyBorder="1" applyAlignment="1">
      <alignment horizontal="center" vertical="center"/>
    </xf>
    <xf numFmtId="43" fontId="0" fillId="0" borderId="1" xfId="0" applyNumberFormat="1" applyBorder="1"/>
    <xf numFmtId="10" fontId="0" fillId="0" borderId="1" xfId="0" applyNumberFormat="1" applyBorder="1"/>
    <xf numFmtId="10" fontId="0" fillId="0" borderId="1" xfId="2" applyNumberFormat="1" applyFont="1" applyBorder="1"/>
    <xf numFmtId="10" fontId="4" fillId="2" borderId="1" xfId="2" applyNumberFormat="1" applyFont="1" applyFill="1" applyBorder="1" applyAlignment="1">
      <alignment horizontal="center" vertical="center"/>
    </xf>
    <xf numFmtId="169" fontId="0" fillId="0" borderId="0" xfId="2" applyNumberFormat="1" applyFont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0" fontId="3" fillId="0" borderId="0" xfId="2" applyNumberFormat="1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10" fontId="5" fillId="2" borderId="1" xfId="2" applyNumberFormat="1" applyFont="1" applyFill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164" fontId="7" fillId="0" borderId="1" xfId="1" applyNumberFormat="1" applyFont="1" applyBorder="1" applyAlignment="1" applyProtection="1">
      <alignment horizontal="center" vertical="center"/>
      <protection locked="0"/>
    </xf>
    <xf numFmtId="167" fontId="7" fillId="0" borderId="1" xfId="1" applyNumberFormat="1" applyFont="1" applyBorder="1" applyAlignment="1" applyProtection="1">
      <alignment horizontal="center" vertical="center"/>
      <protection locked="0"/>
    </xf>
    <xf numFmtId="10" fontId="7" fillId="0" borderId="1" xfId="2" applyNumberFormat="1" applyFont="1" applyBorder="1" applyAlignment="1" applyProtection="1">
      <alignment horizontal="center" vertical="center"/>
      <protection locked="0"/>
    </xf>
    <xf numFmtId="164" fontId="7" fillId="0" borderId="1" xfId="3" applyNumberFormat="1" applyFont="1" applyBorder="1" applyAlignment="1" applyProtection="1">
      <alignment horizontal="center" vertical="center"/>
      <protection locked="0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10" fontId="10" fillId="0" borderId="0" xfId="4" applyNumberFormat="1" applyFont="1" applyAlignment="1">
      <alignment horizontal="center" vertical="center"/>
    </xf>
  </cellXfs>
  <cellStyles count="5">
    <cellStyle name="Dziesiętny" xfId="1" builtinId="3"/>
    <cellStyle name="Hiperłącze" xfId="4" builtinId="8"/>
    <cellStyle name="Normalny" xfId="0" builtinId="0"/>
    <cellStyle name="Procentowy" xfId="2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1766455</xdr:colOff>
      <xdr:row>10</xdr:row>
      <xdr:rowOff>48492</xdr:rowOff>
    </xdr:to>
    <xdr:pic>
      <xdr:nvPicPr>
        <xdr:cNvPr id="2" name="Obraz 1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66455" cy="5888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pfinance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abSelected="1" view="pageBreakPreview" topLeftCell="A8" zoomScaleNormal="100" zoomScaleSheetLayoutView="100" workbookViewId="0">
      <selection activeCell="B16" sqref="B16"/>
    </sheetView>
  </sheetViews>
  <sheetFormatPr defaultRowHeight="14.4" x14ac:dyDescent="0.3"/>
  <cols>
    <col min="1" max="1" width="66" customWidth="1"/>
    <col min="2" max="2" width="22.77734375" customWidth="1"/>
    <col min="3" max="3" width="13.33203125" customWidth="1"/>
    <col min="4" max="4" width="13.109375" customWidth="1"/>
    <col min="5" max="5" width="13.77734375" customWidth="1"/>
    <col min="6" max="6" width="14.5546875" customWidth="1"/>
    <col min="7" max="7" width="16.88671875" customWidth="1"/>
    <col min="8" max="8" width="14.109375" customWidth="1"/>
    <col min="9" max="9" width="13.88671875" customWidth="1"/>
    <col min="10" max="10" width="16.33203125" customWidth="1"/>
    <col min="11" max="11" width="15.44140625" customWidth="1"/>
  </cols>
  <sheetData>
    <row r="1" spans="1:13" ht="15" hidden="1" thickBot="1" x14ac:dyDescent="0.35"/>
    <row r="2" spans="1:13" ht="15" hidden="1" thickBot="1" x14ac:dyDescent="0.35"/>
    <row r="3" spans="1:13" ht="15" hidden="1" thickBot="1" x14ac:dyDescent="0.35"/>
    <row r="4" spans="1:13" ht="61.5" hidden="1" customHeight="1" x14ac:dyDescent="0.35">
      <c r="A4" s="11" t="s">
        <v>0</v>
      </c>
      <c r="B4" s="11" t="s">
        <v>5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23</v>
      </c>
      <c r="H4" s="11" t="s">
        <v>1</v>
      </c>
      <c r="I4" s="11" t="s">
        <v>2</v>
      </c>
      <c r="J4" s="11" t="s">
        <v>3</v>
      </c>
      <c r="K4" s="12" t="s">
        <v>4</v>
      </c>
      <c r="L4" s="1"/>
      <c r="M4" s="1"/>
    </row>
    <row r="5" spans="1:13" ht="15" hidden="1" thickBot="1" x14ac:dyDescent="0.35">
      <c r="A5" s="6">
        <f>B13</f>
        <v>400000</v>
      </c>
      <c r="B5" s="7">
        <f>B16</f>
        <v>0.01</v>
      </c>
      <c r="C5" s="6">
        <f>B19</f>
        <v>0</v>
      </c>
      <c r="D5" s="6">
        <f>B17+B18</f>
        <v>0</v>
      </c>
      <c r="E5" s="6">
        <f>B20</f>
        <v>0</v>
      </c>
      <c r="F5" s="6">
        <f>B21</f>
        <v>0</v>
      </c>
      <c r="G5" s="6">
        <f>A5*B5+C5+D5+E5+F5</f>
        <v>4000</v>
      </c>
      <c r="H5" s="8">
        <f>A5+G5</f>
        <v>404000</v>
      </c>
      <c r="I5" s="21">
        <f>B14</f>
        <v>360</v>
      </c>
      <c r="J5" s="7">
        <f>B15</f>
        <v>0.04</v>
      </c>
      <c r="K5" s="10">
        <f>PMT(J5/12,I5,-H5)</f>
        <v>1928.7577936804564</v>
      </c>
    </row>
    <row r="6" spans="1:13" ht="15" hidden="1" thickBot="1" x14ac:dyDescent="0.35">
      <c r="A6" s="6"/>
      <c r="B6" s="7"/>
      <c r="C6" s="7"/>
      <c r="D6" s="7"/>
      <c r="E6" s="7"/>
      <c r="F6" s="7"/>
      <c r="G6" s="6">
        <f>A6*B6</f>
        <v>0</v>
      </c>
      <c r="H6" s="8">
        <f>A6+G6</f>
        <v>0</v>
      </c>
      <c r="I6" s="9"/>
      <c r="J6" s="7"/>
      <c r="K6" s="10" t="e">
        <f t="shared" ref="K6:K7" si="0">PMT(J6/12,I6,-H6)</f>
        <v>#NUM!</v>
      </c>
    </row>
    <row r="7" spans="1:13" ht="15" hidden="1" thickBot="1" x14ac:dyDescent="0.35">
      <c r="A7" s="6"/>
      <c r="B7" s="7"/>
      <c r="C7" s="7"/>
      <c r="D7" s="7"/>
      <c r="E7" s="7"/>
      <c r="F7" s="7"/>
      <c r="G7" s="6">
        <f>A7*B7</f>
        <v>0</v>
      </c>
      <c r="H7" s="8">
        <f>A7+G7</f>
        <v>0</v>
      </c>
      <c r="I7" s="9"/>
      <c r="J7" s="7"/>
      <c r="K7" s="10" t="e">
        <f t="shared" si="0"/>
        <v>#NUM!</v>
      </c>
    </row>
    <row r="8" spans="1:13" x14ac:dyDescent="0.3">
      <c r="A8" s="2"/>
      <c r="B8" s="22" t="s">
        <v>26</v>
      </c>
      <c r="C8" s="3"/>
      <c r="D8" s="3"/>
      <c r="E8" s="3"/>
      <c r="F8" s="3"/>
      <c r="G8" s="3"/>
      <c r="H8" s="4"/>
      <c r="I8" s="4"/>
      <c r="J8" s="5"/>
      <c r="K8" s="4"/>
    </row>
    <row r="9" spans="1:13" x14ac:dyDescent="0.3">
      <c r="A9" s="2"/>
      <c r="B9" s="32" t="s">
        <v>27</v>
      </c>
      <c r="C9" s="3"/>
      <c r="D9" s="3"/>
      <c r="E9" s="3"/>
      <c r="F9" s="3"/>
      <c r="G9" s="3"/>
      <c r="H9" s="4"/>
      <c r="I9" s="4"/>
      <c r="J9" s="5"/>
      <c r="K9" s="4"/>
    </row>
    <row r="10" spans="1:13" x14ac:dyDescent="0.3">
      <c r="A10" s="2"/>
      <c r="B10" s="3"/>
      <c r="C10" s="3"/>
      <c r="D10" s="3"/>
      <c r="E10" s="3"/>
      <c r="F10" s="3"/>
      <c r="G10" s="3"/>
      <c r="H10" s="4"/>
      <c r="I10" s="4"/>
      <c r="J10" s="5"/>
      <c r="K10" s="4"/>
    </row>
    <row r="11" spans="1:13" ht="28.8" x14ac:dyDescent="0.3">
      <c r="A11" s="25" t="s">
        <v>24</v>
      </c>
      <c r="B11" s="25"/>
      <c r="C11" s="3"/>
      <c r="D11" s="3"/>
      <c r="E11" s="3"/>
      <c r="F11" s="3"/>
      <c r="G11" s="3"/>
      <c r="H11" s="4"/>
      <c r="I11" s="4"/>
      <c r="J11" s="5"/>
      <c r="K11" s="4"/>
    </row>
    <row r="12" spans="1:13" x14ac:dyDescent="0.3">
      <c r="A12" s="2"/>
      <c r="B12" s="3"/>
      <c r="C12" s="3"/>
      <c r="D12" s="3"/>
      <c r="E12" s="3"/>
      <c r="F12" s="3"/>
      <c r="G12" s="3"/>
      <c r="H12" s="4"/>
      <c r="I12" s="4"/>
      <c r="J12" s="5"/>
      <c r="K12" s="4"/>
    </row>
    <row r="13" spans="1:13" ht="30" customHeight="1" x14ac:dyDescent="0.3">
      <c r="A13" s="30" t="s">
        <v>29</v>
      </c>
      <c r="B13" s="26">
        <v>400000</v>
      </c>
      <c r="C13" s="3"/>
      <c r="D13" s="3"/>
      <c r="E13" s="3"/>
      <c r="F13" s="3"/>
      <c r="G13" s="3"/>
      <c r="H13" s="4"/>
      <c r="I13" s="4"/>
      <c r="J13" s="5"/>
      <c r="K13" s="4"/>
    </row>
    <row r="14" spans="1:13" ht="30" customHeight="1" x14ac:dyDescent="0.3">
      <c r="A14" s="31" t="s">
        <v>2</v>
      </c>
      <c r="B14" s="27">
        <v>360</v>
      </c>
      <c r="C14" s="3"/>
      <c r="D14" s="3"/>
      <c r="E14" s="3"/>
      <c r="F14" s="3"/>
      <c r="G14" s="3"/>
      <c r="H14" s="4"/>
      <c r="I14" s="4"/>
      <c r="J14" s="5"/>
      <c r="K14" s="4"/>
    </row>
    <row r="15" spans="1:13" ht="30" customHeight="1" x14ac:dyDescent="0.3">
      <c r="A15" s="30" t="s">
        <v>28</v>
      </c>
      <c r="B15" s="28">
        <v>0.04</v>
      </c>
      <c r="C15" s="3"/>
      <c r="D15" s="3"/>
      <c r="E15" s="3"/>
      <c r="F15" s="3"/>
      <c r="G15" s="3"/>
      <c r="H15" s="4"/>
      <c r="I15" s="4"/>
      <c r="J15" s="5"/>
      <c r="K15" s="4"/>
    </row>
    <row r="16" spans="1:13" ht="30" customHeight="1" x14ac:dyDescent="0.3">
      <c r="A16" s="31" t="s">
        <v>25</v>
      </c>
      <c r="B16" s="28">
        <v>0.01</v>
      </c>
      <c r="C16" s="3"/>
      <c r="D16" s="20"/>
      <c r="E16" s="3"/>
      <c r="F16" s="3"/>
      <c r="G16" s="3"/>
      <c r="H16" s="4"/>
      <c r="I16" s="4"/>
      <c r="J16" s="5"/>
      <c r="K16" s="4"/>
    </row>
    <row r="17" spans="1:11" ht="30" customHeight="1" x14ac:dyDescent="0.3">
      <c r="A17" s="31" t="s">
        <v>20</v>
      </c>
      <c r="B17" s="26">
        <v>0</v>
      </c>
      <c r="C17" s="3"/>
      <c r="D17" s="3"/>
      <c r="E17" s="3"/>
      <c r="F17" s="3"/>
      <c r="G17" s="3"/>
      <c r="H17" s="4"/>
      <c r="I17" s="4"/>
      <c r="J17" s="5"/>
      <c r="K17" s="4"/>
    </row>
    <row r="18" spans="1:11" ht="30" customHeight="1" x14ac:dyDescent="0.3">
      <c r="A18" s="31" t="s">
        <v>19</v>
      </c>
      <c r="B18" s="29">
        <v>0</v>
      </c>
      <c r="C18" s="3"/>
      <c r="D18" s="3"/>
      <c r="E18" s="3"/>
      <c r="F18" s="3"/>
      <c r="G18" s="3"/>
      <c r="H18" s="4"/>
      <c r="I18" s="4"/>
      <c r="J18" s="5"/>
      <c r="K18" s="4"/>
    </row>
    <row r="19" spans="1:11" ht="30" customHeight="1" x14ac:dyDescent="0.3">
      <c r="A19" s="31" t="s">
        <v>21</v>
      </c>
      <c r="B19" s="29">
        <v>0</v>
      </c>
      <c r="C19" s="3"/>
      <c r="D19" s="3"/>
      <c r="E19" s="3"/>
      <c r="F19" s="3"/>
      <c r="G19" s="3"/>
      <c r="H19" s="4"/>
      <c r="I19" s="4"/>
      <c r="J19" s="5"/>
      <c r="K19" s="4"/>
    </row>
    <row r="20" spans="1:11" ht="30" customHeight="1" x14ac:dyDescent="0.3">
      <c r="A20" s="31" t="s">
        <v>22</v>
      </c>
      <c r="B20" s="26">
        <v>0</v>
      </c>
      <c r="C20" s="3"/>
      <c r="D20" s="3"/>
      <c r="E20" s="3"/>
      <c r="F20" s="3"/>
      <c r="G20" s="3"/>
      <c r="H20" s="4"/>
      <c r="I20" s="4"/>
      <c r="J20" s="5"/>
      <c r="K20" s="4"/>
    </row>
    <row r="21" spans="1:11" ht="30" customHeight="1" x14ac:dyDescent="0.3">
      <c r="A21" s="30" t="s">
        <v>17</v>
      </c>
      <c r="B21" s="29">
        <v>0</v>
      </c>
      <c r="C21" s="3"/>
      <c r="D21" s="3"/>
      <c r="E21" s="3"/>
      <c r="F21" s="3"/>
      <c r="G21" s="3"/>
      <c r="H21" s="4"/>
      <c r="I21" s="4"/>
      <c r="J21" s="5"/>
      <c r="K21" s="4"/>
    </row>
    <row r="22" spans="1:11" ht="30" customHeight="1" x14ac:dyDescent="0.3">
      <c r="A22" s="23" t="s">
        <v>18</v>
      </c>
      <c r="B22" s="24">
        <f>H33</f>
        <v>4.0825983982641416E-2</v>
      </c>
      <c r="C22" s="3"/>
      <c r="D22" s="3"/>
      <c r="E22" s="3"/>
      <c r="F22" s="3"/>
      <c r="G22" s="3"/>
      <c r="H22" s="4"/>
      <c r="I22" s="4"/>
      <c r="J22" s="5"/>
      <c r="K22" s="4"/>
    </row>
    <row r="23" spans="1:11" x14ac:dyDescent="0.3">
      <c r="A23" s="2"/>
      <c r="B23" s="3"/>
      <c r="C23" s="3"/>
      <c r="D23" s="3"/>
      <c r="E23" s="3"/>
      <c r="F23" s="3"/>
      <c r="G23" s="3"/>
      <c r="H23" s="4"/>
      <c r="I23" s="4"/>
      <c r="J23" s="5"/>
      <c r="K23" s="4"/>
    </row>
    <row r="24" spans="1:11" x14ac:dyDescent="0.3">
      <c r="A24" s="2"/>
      <c r="B24" s="3"/>
      <c r="C24" s="3"/>
      <c r="D24" s="3"/>
      <c r="E24" s="3"/>
      <c r="F24" s="3"/>
      <c r="G24" s="3"/>
      <c r="H24" s="4"/>
      <c r="I24" s="4"/>
      <c r="J24" s="5"/>
      <c r="K24" s="4"/>
    </row>
    <row r="25" spans="1:11" ht="13.8" customHeight="1" x14ac:dyDescent="0.3">
      <c r="A25" s="2"/>
      <c r="B25" s="4"/>
      <c r="C25" s="4"/>
      <c r="D25" s="4"/>
      <c r="E25" s="4"/>
      <c r="F25" s="4"/>
      <c r="G25" s="4"/>
      <c r="H25" s="4"/>
      <c r="I25" s="4"/>
      <c r="J25" s="5"/>
      <c r="K25" s="4"/>
    </row>
    <row r="26" spans="1:11" x14ac:dyDescent="0.3">
      <c r="A26" s="4"/>
      <c r="B26" s="4"/>
      <c r="C26" s="4"/>
      <c r="D26" s="4"/>
      <c r="E26" s="4"/>
      <c r="F26" s="4"/>
      <c r="G26" s="4"/>
      <c r="H26" s="4"/>
      <c r="I26" s="4"/>
      <c r="J26" s="5"/>
      <c r="K26" s="4"/>
    </row>
    <row r="27" spans="1:11" hidden="1" x14ac:dyDescent="0.3">
      <c r="A27" s="4"/>
      <c r="B27" s="4"/>
      <c r="C27" s="4"/>
      <c r="D27" s="4"/>
      <c r="E27" s="4"/>
      <c r="F27" s="4"/>
      <c r="G27" s="13" t="s">
        <v>6</v>
      </c>
      <c r="H27" s="9">
        <f>I5</f>
        <v>360</v>
      </c>
      <c r="I27" s="4"/>
      <c r="J27" s="13" t="s">
        <v>6</v>
      </c>
      <c r="K27" s="9">
        <f>I5</f>
        <v>360</v>
      </c>
    </row>
    <row r="28" spans="1:11" ht="16.8" hidden="1" customHeight="1" x14ac:dyDescent="0.3">
      <c r="A28" s="4"/>
      <c r="B28" s="4"/>
      <c r="C28" s="4"/>
      <c r="D28" s="4"/>
      <c r="E28" s="4"/>
      <c r="F28" s="4"/>
      <c r="G28" s="13" t="s">
        <v>13</v>
      </c>
      <c r="H28" s="15">
        <f>-K5</f>
        <v>-1928.7577936804564</v>
      </c>
      <c r="I28" s="4"/>
      <c r="J28" s="13" t="s">
        <v>7</v>
      </c>
      <c r="K28" s="15">
        <f>-K5</f>
        <v>-1928.7577936804564</v>
      </c>
    </row>
    <row r="29" spans="1:11" hidden="1" x14ac:dyDescent="0.3">
      <c r="G29" s="13" t="s">
        <v>0</v>
      </c>
      <c r="H29" s="16">
        <f>A5</f>
        <v>400000</v>
      </c>
      <c r="J29" s="13" t="s">
        <v>8</v>
      </c>
      <c r="K29" s="16">
        <f>H5</f>
        <v>404000</v>
      </c>
    </row>
    <row r="30" spans="1:11" hidden="1" x14ac:dyDescent="0.3">
      <c r="G30" s="13" t="s">
        <v>9</v>
      </c>
      <c r="H30" s="14"/>
      <c r="J30" s="13" t="s">
        <v>9</v>
      </c>
      <c r="K30" s="14"/>
    </row>
    <row r="31" spans="1:11" hidden="1" x14ac:dyDescent="0.3">
      <c r="G31" s="13" t="s">
        <v>10</v>
      </c>
      <c r="H31" s="14"/>
      <c r="J31" s="13" t="s">
        <v>10</v>
      </c>
      <c r="K31" s="14"/>
    </row>
    <row r="32" spans="1:11" ht="28.8" hidden="1" x14ac:dyDescent="0.3">
      <c r="G32" s="13" t="s">
        <v>11</v>
      </c>
      <c r="H32" s="17">
        <f>RATE(H27,H28,H29)</f>
        <v>3.4021653318867845E-3</v>
      </c>
      <c r="J32" s="13" t="s">
        <v>11</v>
      </c>
      <c r="K32" s="17">
        <f>RATE(K27,K28,K29)</f>
        <v>3.3333333333333622E-3</v>
      </c>
    </row>
    <row r="33" spans="7:11" ht="28.8" hidden="1" x14ac:dyDescent="0.3">
      <c r="G33" s="12" t="s">
        <v>18</v>
      </c>
      <c r="H33" s="19">
        <f>H32*12</f>
        <v>4.0825983982641416E-2</v>
      </c>
      <c r="J33" s="13" t="s">
        <v>12</v>
      </c>
      <c r="K33" s="18">
        <f>K32*12</f>
        <v>4.0000000000000348E-2</v>
      </c>
    </row>
  </sheetData>
  <sheetProtection password="E8E1" sheet="1" objects="1" scenarios="1"/>
  <mergeCells count="1">
    <mergeCell ref="A11:B11"/>
  </mergeCells>
  <hyperlinks>
    <hyperlink ref="B9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2021-11-20T10:33:29Z</cp:lastPrinted>
  <dcterms:created xsi:type="dcterms:W3CDTF">2017-03-18T18:38:11Z</dcterms:created>
  <dcterms:modified xsi:type="dcterms:W3CDTF">2021-11-20T10:42:47Z</dcterms:modified>
</cp:coreProperties>
</file>